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5440" windowHeight="12450"/>
  </bookViews>
  <sheets>
    <sheet name="T.C. TARİHİ 1. GRUP" sheetId="28" r:id="rId1"/>
    <sheet name="T.C. TARİHİ 2. GRUP" sheetId="1" r:id="rId2"/>
    <sheet name="T.C. TARİHİ 3. GRUP" sheetId="29" r:id="rId3"/>
  </sheets>
  <calcPr calcId="145621"/>
</workbook>
</file>

<file path=xl/calcChain.xml><?xml version="1.0" encoding="utf-8"?>
<calcChain xmlns="http://schemas.openxmlformats.org/spreadsheetml/2006/main">
  <c r="AM12" i="29" l="1"/>
  <c r="AM13" i="29"/>
  <c r="AM14" i="29"/>
  <c r="AM15" i="29"/>
  <c r="AM16" i="29"/>
  <c r="AM17" i="29"/>
  <c r="AM18" i="29"/>
  <c r="AM19" i="29"/>
  <c r="AM20" i="29"/>
  <c r="AM21" i="29"/>
  <c r="AM22" i="29"/>
  <c r="AM23" i="29"/>
  <c r="AM24" i="29"/>
  <c r="AM25" i="29"/>
  <c r="AM26" i="29"/>
  <c r="AM27" i="29"/>
  <c r="AM28" i="29"/>
  <c r="AM29" i="29"/>
  <c r="AM30" i="29"/>
  <c r="AM11" i="29"/>
  <c r="AM12" i="1"/>
  <c r="AM13" i="1"/>
  <c r="AM14" i="1"/>
  <c r="AM15" i="1"/>
  <c r="AM16" i="1"/>
  <c r="AM17" i="1"/>
  <c r="AM18" i="1"/>
  <c r="AM19" i="1"/>
  <c r="AM20" i="1"/>
  <c r="AM21" i="1"/>
  <c r="AM22" i="1"/>
  <c r="AM23" i="1"/>
  <c r="AM24" i="1"/>
  <c r="AM25" i="1"/>
  <c r="AM26" i="1"/>
  <c r="AM27" i="1"/>
  <c r="AM28" i="1"/>
  <c r="AM29" i="1"/>
  <c r="AM30" i="1"/>
  <c r="AM11" i="1"/>
  <c r="AM12" i="28"/>
  <c r="AM13" i="28"/>
  <c r="AM14" i="28"/>
  <c r="AM15" i="28"/>
  <c r="AM16" i="28"/>
  <c r="AM17" i="28"/>
  <c r="AM18" i="28"/>
  <c r="AM19" i="28"/>
  <c r="AM20" i="28"/>
  <c r="AM21" i="28"/>
  <c r="AM22" i="28"/>
  <c r="AM23" i="28"/>
  <c r="AM24" i="28"/>
  <c r="AM25" i="28"/>
  <c r="AM26" i="28"/>
  <c r="AM27" i="28"/>
  <c r="AM28" i="28"/>
  <c r="AM29" i="28"/>
  <c r="AM30" i="28"/>
  <c r="AM11" i="28"/>
  <c r="AL30" i="29" l="1"/>
  <c r="AJ30" i="29"/>
  <c r="AG30" i="29"/>
  <c r="AD30" i="29"/>
  <c r="AA30" i="29"/>
  <c r="X30" i="29"/>
  <c r="U30" i="29"/>
  <c r="R30" i="29"/>
  <c r="N30" i="29"/>
  <c r="M30" i="29"/>
  <c r="J30" i="29"/>
  <c r="I30" i="29"/>
  <c r="D30" i="29"/>
  <c r="AL29" i="29"/>
  <c r="AJ29" i="29"/>
  <c r="AG29" i="29"/>
  <c r="AD29" i="29"/>
  <c r="AA29" i="29"/>
  <c r="X29" i="29"/>
  <c r="U29" i="29"/>
  <c r="AK29" i="29" s="1"/>
  <c r="O29" i="29" s="1"/>
  <c r="R29" i="29"/>
  <c r="N29" i="29"/>
  <c r="M29" i="29"/>
  <c r="J29" i="29"/>
  <c r="I29" i="29"/>
  <c r="D29" i="29"/>
  <c r="AL28" i="29"/>
  <c r="AJ28" i="29"/>
  <c r="AG28" i="29"/>
  <c r="AD28" i="29"/>
  <c r="AA28" i="29"/>
  <c r="X28" i="29"/>
  <c r="U28" i="29"/>
  <c r="R28" i="29"/>
  <c r="N28" i="29"/>
  <c r="M28" i="29"/>
  <c r="J28" i="29"/>
  <c r="I28" i="29"/>
  <c r="D28" i="29"/>
  <c r="AL27" i="29"/>
  <c r="AJ27" i="29"/>
  <c r="AG27" i="29"/>
  <c r="AD27" i="29"/>
  <c r="AA27" i="29"/>
  <c r="X27" i="29"/>
  <c r="U27" i="29"/>
  <c r="R27" i="29"/>
  <c r="N27" i="29"/>
  <c r="M27" i="29"/>
  <c r="J27" i="29"/>
  <c r="I27" i="29"/>
  <c r="D27" i="29"/>
  <c r="AL26" i="29"/>
  <c r="AJ26" i="29"/>
  <c r="AG26" i="29"/>
  <c r="AD26" i="29"/>
  <c r="AA26" i="29"/>
  <c r="X26" i="29"/>
  <c r="U26" i="29"/>
  <c r="R26" i="29"/>
  <c r="AK26" i="29" s="1"/>
  <c r="O26" i="29" s="1"/>
  <c r="M26" i="29"/>
  <c r="J26" i="29"/>
  <c r="I26" i="29"/>
  <c r="D26" i="29"/>
  <c r="AL25" i="29"/>
  <c r="AJ25" i="29"/>
  <c r="AG25" i="29"/>
  <c r="AD25" i="29"/>
  <c r="AA25" i="29"/>
  <c r="X25" i="29"/>
  <c r="U25" i="29"/>
  <c r="R25" i="29"/>
  <c r="AK25" i="29" s="1"/>
  <c r="O25" i="29" s="1"/>
  <c r="N25" i="29"/>
  <c r="M25" i="29"/>
  <c r="J25" i="29"/>
  <c r="I25" i="29"/>
  <c r="D25" i="29"/>
  <c r="AL24" i="29"/>
  <c r="AJ24" i="29"/>
  <c r="AG24" i="29"/>
  <c r="AD24" i="29"/>
  <c r="AA24" i="29"/>
  <c r="X24" i="29"/>
  <c r="U24" i="29"/>
  <c r="R24" i="29"/>
  <c r="N24" i="29"/>
  <c r="M24" i="29"/>
  <c r="J24" i="29"/>
  <c r="I24" i="29"/>
  <c r="D24" i="29"/>
  <c r="AL23" i="29"/>
  <c r="AJ23" i="29"/>
  <c r="AG23" i="29"/>
  <c r="AD23" i="29"/>
  <c r="AA23" i="29"/>
  <c r="X23" i="29"/>
  <c r="U23" i="29"/>
  <c r="R23" i="29"/>
  <c r="N23" i="29"/>
  <c r="M23" i="29"/>
  <c r="J23" i="29"/>
  <c r="I23" i="29"/>
  <c r="D23" i="29"/>
  <c r="AL22" i="29"/>
  <c r="AJ22" i="29"/>
  <c r="AG22" i="29"/>
  <c r="AD22" i="29"/>
  <c r="AA22" i="29"/>
  <c r="X22" i="29"/>
  <c r="U22" i="29"/>
  <c r="R22" i="29"/>
  <c r="N22" i="29"/>
  <c r="M22" i="29"/>
  <c r="J22" i="29"/>
  <c r="I22" i="29"/>
  <c r="D22" i="29"/>
  <c r="AL21" i="29"/>
  <c r="AJ21" i="29"/>
  <c r="AG21" i="29"/>
  <c r="AD21" i="29"/>
  <c r="AA21" i="29"/>
  <c r="X21" i="29"/>
  <c r="U21" i="29"/>
  <c r="R21" i="29"/>
  <c r="AK21" i="29" s="1"/>
  <c r="O21" i="29" s="1"/>
  <c r="N21" i="29"/>
  <c r="M21" i="29"/>
  <c r="J21" i="29"/>
  <c r="I21" i="29"/>
  <c r="D21" i="29"/>
  <c r="AL20" i="29"/>
  <c r="AJ20" i="29"/>
  <c r="AG20" i="29"/>
  <c r="AD20" i="29"/>
  <c r="AA20" i="29"/>
  <c r="X20" i="29"/>
  <c r="U20" i="29"/>
  <c r="R20" i="29"/>
  <c r="N20" i="29"/>
  <c r="M20" i="29"/>
  <c r="J20" i="29"/>
  <c r="I20" i="29"/>
  <c r="D20" i="29"/>
  <c r="AL19" i="29"/>
  <c r="AJ19" i="29"/>
  <c r="AG19" i="29"/>
  <c r="AD19" i="29"/>
  <c r="AA19" i="29"/>
  <c r="X19" i="29"/>
  <c r="U19" i="29"/>
  <c r="R19" i="29"/>
  <c r="N19" i="29"/>
  <c r="M19" i="29"/>
  <c r="J19" i="29"/>
  <c r="I19" i="29"/>
  <c r="D19" i="29"/>
  <c r="AL18" i="29"/>
  <c r="AJ18" i="29"/>
  <c r="AG18" i="29"/>
  <c r="AD18" i="29"/>
  <c r="AA18" i="29"/>
  <c r="X18" i="29"/>
  <c r="U18" i="29"/>
  <c r="R18" i="29"/>
  <c r="N18" i="29"/>
  <c r="M18" i="29"/>
  <c r="J18" i="29"/>
  <c r="I18" i="29"/>
  <c r="D18" i="29"/>
  <c r="AL17" i="29"/>
  <c r="I17" i="29" s="1"/>
  <c r="AJ17" i="29"/>
  <c r="AG17" i="29"/>
  <c r="AD17" i="29"/>
  <c r="AA17" i="29"/>
  <c r="X17" i="29"/>
  <c r="U17" i="29"/>
  <c r="R17" i="29"/>
  <c r="AK17" i="29" s="1"/>
  <c r="O17" i="29" s="1"/>
  <c r="J17" i="29" s="1"/>
  <c r="N17" i="29"/>
  <c r="M17" i="29"/>
  <c r="D17" i="29"/>
  <c r="AL16" i="29"/>
  <c r="I16" i="29" s="1"/>
  <c r="AJ16" i="29"/>
  <c r="AG16" i="29"/>
  <c r="AD16" i="29"/>
  <c r="AA16" i="29"/>
  <c r="X16" i="29"/>
  <c r="U16" i="29"/>
  <c r="R16" i="29"/>
  <c r="N16" i="29"/>
  <c r="M16" i="29"/>
  <c r="D16" i="29"/>
  <c r="AL15" i="29"/>
  <c r="I15" i="29" s="1"/>
  <c r="AJ15" i="29"/>
  <c r="AG15" i="29"/>
  <c r="AD15" i="29"/>
  <c r="AA15" i="29"/>
  <c r="X15" i="29"/>
  <c r="U15" i="29"/>
  <c r="R15" i="29"/>
  <c r="N15" i="29"/>
  <c r="M15" i="29"/>
  <c r="D15" i="29"/>
  <c r="AL14" i="29"/>
  <c r="I14" i="29" s="1"/>
  <c r="AJ14" i="29"/>
  <c r="AG14" i="29"/>
  <c r="AD14" i="29"/>
  <c r="AA14" i="29"/>
  <c r="X14" i="29"/>
  <c r="U14" i="29"/>
  <c r="R14" i="29"/>
  <c r="N14" i="29"/>
  <c r="M14" i="29"/>
  <c r="D14" i="29"/>
  <c r="AJ13" i="29"/>
  <c r="AG13" i="29"/>
  <c r="AD13" i="29"/>
  <c r="AA13" i="29"/>
  <c r="X13" i="29"/>
  <c r="U13" i="29"/>
  <c r="R13" i="29"/>
  <c r="N13" i="29"/>
  <c r="D13" i="29" s="1"/>
  <c r="M13" i="29"/>
  <c r="AJ12" i="29"/>
  <c r="AG12" i="29"/>
  <c r="AD12" i="29"/>
  <c r="AA12" i="29"/>
  <c r="X12" i="29"/>
  <c r="U12" i="29"/>
  <c r="R12" i="29"/>
  <c r="N12" i="29"/>
  <c r="M12" i="29"/>
  <c r="D12" i="29"/>
  <c r="AJ11" i="29"/>
  <c r="AG11" i="29"/>
  <c r="AD11" i="29"/>
  <c r="AA11" i="29"/>
  <c r="X11" i="29"/>
  <c r="U11" i="29"/>
  <c r="R11" i="29"/>
  <c r="N11" i="29"/>
  <c r="D11" i="29" s="1"/>
  <c r="M11" i="29"/>
  <c r="AK13" i="29" l="1"/>
  <c r="AK30" i="29"/>
  <c r="O30" i="29" s="1"/>
  <c r="AK12" i="29"/>
  <c r="AK16" i="29"/>
  <c r="O16" i="29" s="1"/>
  <c r="J16" i="29" s="1"/>
  <c r="AK18" i="29"/>
  <c r="O18" i="29" s="1"/>
  <c r="AK22" i="29"/>
  <c r="O22" i="29" s="1"/>
  <c r="AK11" i="29"/>
  <c r="AK15" i="29"/>
  <c r="AK19" i="29"/>
  <c r="O19" i="29" s="1"/>
  <c r="AK23" i="29"/>
  <c r="O23" i="29" s="1"/>
  <c r="AK27" i="29"/>
  <c r="O27" i="29" s="1"/>
  <c r="AK14" i="29"/>
  <c r="O14" i="29" s="1"/>
  <c r="J14" i="29" s="1"/>
  <c r="AK20" i="29"/>
  <c r="O20" i="29" s="1"/>
  <c r="AK24" i="29"/>
  <c r="O24" i="29" s="1"/>
  <c r="AK28" i="29"/>
  <c r="O28" i="29" s="1"/>
  <c r="O15" i="29"/>
  <c r="J15" i="29" s="1"/>
  <c r="D15" i="1"/>
  <c r="AL30" i="1"/>
  <c r="AJ30" i="1"/>
  <c r="AG30" i="1"/>
  <c r="AD30" i="1"/>
  <c r="AA30" i="1"/>
  <c r="X30" i="1"/>
  <c r="U30" i="1"/>
  <c r="R30" i="1"/>
  <c r="N30" i="1"/>
  <c r="M30" i="1"/>
  <c r="J30" i="1"/>
  <c r="I30" i="1"/>
  <c r="D30" i="1"/>
  <c r="AL29" i="1"/>
  <c r="AJ29" i="1"/>
  <c r="AG29" i="1"/>
  <c r="AD29" i="1"/>
  <c r="AA29" i="1"/>
  <c r="AK29" i="1" s="1"/>
  <c r="X29" i="1"/>
  <c r="U29" i="1"/>
  <c r="R29" i="1"/>
  <c r="N29" i="1"/>
  <c r="M29" i="1"/>
  <c r="J29" i="1"/>
  <c r="I29" i="1"/>
  <c r="D29" i="1"/>
  <c r="AL28" i="1"/>
  <c r="AJ28" i="1"/>
  <c r="AG28" i="1"/>
  <c r="AD28" i="1"/>
  <c r="AA28" i="1"/>
  <c r="X28" i="1"/>
  <c r="U28" i="1"/>
  <c r="R28" i="1"/>
  <c r="N28" i="1"/>
  <c r="M28" i="1"/>
  <c r="J28" i="1"/>
  <c r="I28" i="1"/>
  <c r="D28" i="1"/>
  <c r="AL27" i="1"/>
  <c r="AJ27" i="1"/>
  <c r="AG27" i="1"/>
  <c r="AD27" i="1"/>
  <c r="AA27" i="1"/>
  <c r="X27" i="1"/>
  <c r="U27" i="1"/>
  <c r="R27" i="1"/>
  <c r="N27" i="1"/>
  <c r="M27" i="1"/>
  <c r="J27" i="1"/>
  <c r="I27" i="1"/>
  <c r="D27" i="1"/>
  <c r="AL26" i="1"/>
  <c r="AJ26" i="1"/>
  <c r="AG26" i="1"/>
  <c r="AD26" i="1"/>
  <c r="AA26" i="1"/>
  <c r="X26" i="1"/>
  <c r="U26" i="1"/>
  <c r="R26" i="1"/>
  <c r="M26" i="1"/>
  <c r="J26" i="1"/>
  <c r="I26" i="1"/>
  <c r="D26" i="1"/>
  <c r="AL25" i="1"/>
  <c r="AJ25" i="1"/>
  <c r="AG25" i="1"/>
  <c r="AD25" i="1"/>
  <c r="AA25" i="1"/>
  <c r="X25" i="1"/>
  <c r="U25" i="1"/>
  <c r="R25" i="1"/>
  <c r="N25" i="1"/>
  <c r="M25" i="1"/>
  <c r="J25" i="1"/>
  <c r="I25" i="1"/>
  <c r="D25" i="1"/>
  <c r="AL24" i="1"/>
  <c r="AJ24" i="1"/>
  <c r="AG24" i="1"/>
  <c r="AD24" i="1"/>
  <c r="AA24" i="1"/>
  <c r="X24" i="1"/>
  <c r="U24" i="1"/>
  <c r="R24" i="1"/>
  <c r="N24" i="1"/>
  <c r="M24" i="1"/>
  <c r="J24" i="1"/>
  <c r="I24" i="1"/>
  <c r="D24" i="1"/>
  <c r="AL23" i="1"/>
  <c r="AJ23" i="1"/>
  <c r="AG23" i="1"/>
  <c r="AD23" i="1"/>
  <c r="AA23" i="1"/>
  <c r="X23" i="1"/>
  <c r="U23" i="1"/>
  <c r="R23" i="1"/>
  <c r="AK23" i="1" s="1"/>
  <c r="N23" i="1"/>
  <c r="M23" i="1"/>
  <c r="I23" i="1"/>
  <c r="D23" i="1"/>
  <c r="AL22" i="1"/>
  <c r="AJ22" i="1"/>
  <c r="AG22" i="1"/>
  <c r="AD22" i="1"/>
  <c r="AA22" i="1"/>
  <c r="X22" i="1"/>
  <c r="U22" i="1"/>
  <c r="R22" i="1"/>
  <c r="N22" i="1"/>
  <c r="M22" i="1"/>
  <c r="I22" i="1"/>
  <c r="D22" i="1"/>
  <c r="AL21" i="1"/>
  <c r="I21" i="1" s="1"/>
  <c r="AJ21" i="1"/>
  <c r="AG21" i="1"/>
  <c r="AD21" i="1"/>
  <c r="AA21" i="1"/>
  <c r="X21" i="1"/>
  <c r="U21" i="1"/>
  <c r="R21" i="1"/>
  <c r="N21" i="1"/>
  <c r="M21" i="1"/>
  <c r="D21" i="1"/>
  <c r="AL20" i="1"/>
  <c r="AJ20" i="1"/>
  <c r="AG20" i="1"/>
  <c r="AD20" i="1"/>
  <c r="AA20" i="1"/>
  <c r="X20" i="1"/>
  <c r="U20" i="1"/>
  <c r="R20" i="1"/>
  <c r="N20" i="1"/>
  <c r="M20" i="1"/>
  <c r="I20" i="1"/>
  <c r="D20" i="1"/>
  <c r="AL19" i="1"/>
  <c r="I19" i="1" s="1"/>
  <c r="AJ19" i="1"/>
  <c r="AG19" i="1"/>
  <c r="AD19" i="1"/>
  <c r="AA19" i="1"/>
  <c r="X19" i="1"/>
  <c r="U19" i="1"/>
  <c r="R19" i="1"/>
  <c r="N19" i="1"/>
  <c r="M19" i="1"/>
  <c r="D19" i="1"/>
  <c r="AL18" i="1"/>
  <c r="I18" i="1" s="1"/>
  <c r="AJ18" i="1"/>
  <c r="AG18" i="1"/>
  <c r="AD18" i="1"/>
  <c r="AA18" i="1"/>
  <c r="X18" i="1"/>
  <c r="U18" i="1"/>
  <c r="R18" i="1"/>
  <c r="N18" i="1"/>
  <c r="M18" i="1"/>
  <c r="D18" i="1"/>
  <c r="AJ17" i="1"/>
  <c r="AG17" i="1"/>
  <c r="AD17" i="1"/>
  <c r="AA17" i="1"/>
  <c r="X17" i="1"/>
  <c r="U17" i="1"/>
  <c r="R17" i="1"/>
  <c r="N17" i="1"/>
  <c r="D17" i="1" s="1"/>
  <c r="M17" i="1"/>
  <c r="AL16" i="1"/>
  <c r="I16" i="1" s="1"/>
  <c r="AJ16" i="1"/>
  <c r="AG16" i="1"/>
  <c r="AD16" i="1"/>
  <c r="AA16" i="1"/>
  <c r="X16" i="1"/>
  <c r="U16" i="1"/>
  <c r="R16" i="1"/>
  <c r="N16" i="1"/>
  <c r="M16" i="1"/>
  <c r="D16" i="1"/>
  <c r="AJ15" i="1"/>
  <c r="AG15" i="1"/>
  <c r="AD15" i="1"/>
  <c r="AA15" i="1"/>
  <c r="X15" i="1"/>
  <c r="U15" i="1"/>
  <c r="R15" i="1"/>
  <c r="N15" i="1"/>
  <c r="M15" i="1"/>
  <c r="AJ14" i="1"/>
  <c r="AG14" i="1"/>
  <c r="AD14" i="1"/>
  <c r="AA14" i="1"/>
  <c r="X14" i="1"/>
  <c r="U14" i="1"/>
  <c r="R14" i="1"/>
  <c r="N14" i="1"/>
  <c r="D14" i="1" s="1"/>
  <c r="M14" i="1"/>
  <c r="AJ13" i="1"/>
  <c r="AG13" i="1"/>
  <c r="AD13" i="1"/>
  <c r="AA13" i="1"/>
  <c r="X13" i="1"/>
  <c r="U13" i="1"/>
  <c r="R13" i="1"/>
  <c r="N13" i="1"/>
  <c r="D13" i="1" s="1"/>
  <c r="M13" i="1"/>
  <c r="AJ12" i="1"/>
  <c r="AG12" i="1"/>
  <c r="AD12" i="1"/>
  <c r="AA12" i="1"/>
  <c r="X12" i="1"/>
  <c r="U12" i="1"/>
  <c r="R12" i="1"/>
  <c r="N12" i="1"/>
  <c r="D12" i="1" s="1"/>
  <c r="M12" i="1"/>
  <c r="AJ11" i="1"/>
  <c r="AG11" i="1"/>
  <c r="AD11" i="1"/>
  <c r="AA11" i="1"/>
  <c r="X11" i="1"/>
  <c r="U11" i="1"/>
  <c r="R11" i="1"/>
  <c r="N11" i="1"/>
  <c r="M11" i="1"/>
  <c r="D11" i="1"/>
  <c r="AL30" i="28"/>
  <c r="AJ30" i="28"/>
  <c r="AG30" i="28"/>
  <c r="AD30" i="28"/>
  <c r="AA30" i="28"/>
  <c r="X30" i="28"/>
  <c r="U30" i="28"/>
  <c r="R30" i="28"/>
  <c r="AK30" i="28" s="1"/>
  <c r="O30" i="28" s="1"/>
  <c r="N30" i="28"/>
  <c r="M30" i="28"/>
  <c r="J30" i="28"/>
  <c r="I30" i="28"/>
  <c r="D30" i="28"/>
  <c r="AL29" i="28"/>
  <c r="AJ29" i="28"/>
  <c r="AG29" i="28"/>
  <c r="AD29" i="28"/>
  <c r="AA29" i="28"/>
  <c r="X29" i="28"/>
  <c r="U29" i="28"/>
  <c r="R29" i="28"/>
  <c r="N29" i="28"/>
  <c r="M29" i="28"/>
  <c r="J29" i="28"/>
  <c r="I29" i="28"/>
  <c r="D29" i="28"/>
  <c r="AL28" i="28"/>
  <c r="AJ28" i="28"/>
  <c r="AG28" i="28"/>
  <c r="AD28" i="28"/>
  <c r="AA28" i="28"/>
  <c r="X28" i="28"/>
  <c r="U28" i="28"/>
  <c r="R28" i="28"/>
  <c r="N28" i="28"/>
  <c r="M28" i="28"/>
  <c r="J28" i="28"/>
  <c r="I28" i="28"/>
  <c r="D28" i="28"/>
  <c r="AL27" i="28"/>
  <c r="AJ27" i="28"/>
  <c r="AG27" i="28"/>
  <c r="AD27" i="28"/>
  <c r="AA27" i="28"/>
  <c r="X27" i="28"/>
  <c r="U27" i="28"/>
  <c r="R27" i="28"/>
  <c r="N27" i="28"/>
  <c r="M27" i="28"/>
  <c r="J27" i="28"/>
  <c r="I27" i="28"/>
  <c r="D27" i="28"/>
  <c r="AL26" i="28"/>
  <c r="AJ26" i="28"/>
  <c r="AG26" i="28"/>
  <c r="AD26" i="28"/>
  <c r="AA26" i="28"/>
  <c r="X26" i="28"/>
  <c r="U26" i="28"/>
  <c r="R26" i="28"/>
  <c r="AK26" i="28" s="1"/>
  <c r="O26" i="28" s="1"/>
  <c r="M26" i="28"/>
  <c r="J26" i="28"/>
  <c r="I26" i="28"/>
  <c r="D26" i="28"/>
  <c r="AL25" i="28"/>
  <c r="AJ25" i="28"/>
  <c r="AG25" i="28"/>
  <c r="AD25" i="28"/>
  <c r="AA25" i="28"/>
  <c r="X25" i="28"/>
  <c r="U25" i="28"/>
  <c r="AK25" i="28" s="1"/>
  <c r="O25" i="28" s="1"/>
  <c r="R25" i="28"/>
  <c r="N25" i="28"/>
  <c r="M25" i="28"/>
  <c r="J25" i="28"/>
  <c r="I25" i="28"/>
  <c r="D25" i="28"/>
  <c r="AL24" i="28"/>
  <c r="AJ24" i="28"/>
  <c r="AG24" i="28"/>
  <c r="AD24" i="28"/>
  <c r="AA24" i="28"/>
  <c r="AK24" i="28" s="1"/>
  <c r="O24" i="28" s="1"/>
  <c r="X24" i="28"/>
  <c r="U24" i="28"/>
  <c r="R24" i="28"/>
  <c r="N24" i="28"/>
  <c r="M24" i="28"/>
  <c r="J24" i="28"/>
  <c r="I24" i="28"/>
  <c r="D24" i="28"/>
  <c r="AL23" i="28"/>
  <c r="I23" i="28" s="1"/>
  <c r="AJ23" i="28"/>
  <c r="AG23" i="28"/>
  <c r="AD23" i="28"/>
  <c r="AA23" i="28"/>
  <c r="X23" i="28"/>
  <c r="U23" i="28"/>
  <c r="AK23" i="28" s="1"/>
  <c r="R23" i="28"/>
  <c r="N23" i="28"/>
  <c r="M23" i="28"/>
  <c r="D23" i="28"/>
  <c r="AL22" i="28"/>
  <c r="I22" i="28" s="1"/>
  <c r="AJ22" i="28"/>
  <c r="AG22" i="28"/>
  <c r="AD22" i="28"/>
  <c r="AA22" i="28"/>
  <c r="X22" i="28"/>
  <c r="U22" i="28"/>
  <c r="AK22" i="28" s="1"/>
  <c r="O22" i="28" s="1"/>
  <c r="J22" i="28" s="1"/>
  <c r="R22" i="28"/>
  <c r="N22" i="28"/>
  <c r="M22" i="28"/>
  <c r="D22" i="28"/>
  <c r="AL21" i="28"/>
  <c r="I21" i="28" s="1"/>
  <c r="AJ21" i="28"/>
  <c r="AG21" i="28"/>
  <c r="AD21" i="28"/>
  <c r="AA21" i="28"/>
  <c r="X21" i="28"/>
  <c r="U21" i="28"/>
  <c r="R21" i="28"/>
  <c r="N21" i="28"/>
  <c r="M21" i="28"/>
  <c r="D21" i="28"/>
  <c r="AJ20" i="28"/>
  <c r="AG20" i="28"/>
  <c r="AD20" i="28"/>
  <c r="AA20" i="28"/>
  <c r="X20" i="28"/>
  <c r="U20" i="28"/>
  <c r="R20" i="28"/>
  <c r="N20" i="28"/>
  <c r="M20" i="28"/>
  <c r="D20" i="28"/>
  <c r="AL19" i="28"/>
  <c r="I19" i="28" s="1"/>
  <c r="AJ19" i="28"/>
  <c r="AG19" i="28"/>
  <c r="AD19" i="28"/>
  <c r="AA19" i="28"/>
  <c r="X19" i="28"/>
  <c r="U19" i="28"/>
  <c r="R19" i="28"/>
  <c r="AK19" i="28" s="1"/>
  <c r="O19" i="28" s="1"/>
  <c r="J19" i="28" s="1"/>
  <c r="N19" i="28"/>
  <c r="M19" i="28"/>
  <c r="D19" i="28"/>
  <c r="AJ18" i="28"/>
  <c r="AG18" i="28"/>
  <c r="AD18" i="28"/>
  <c r="AA18" i="28"/>
  <c r="X18" i="28"/>
  <c r="U18" i="28"/>
  <c r="R18" i="28"/>
  <c r="N18" i="28"/>
  <c r="D18" i="28" s="1"/>
  <c r="M18" i="28"/>
  <c r="AJ17" i="28"/>
  <c r="AG17" i="28"/>
  <c r="AD17" i="28"/>
  <c r="AA17" i="28"/>
  <c r="X17" i="28"/>
  <c r="U17" i="28"/>
  <c r="R17" i="28"/>
  <c r="N17" i="28"/>
  <c r="D17" i="28" s="1"/>
  <c r="M17" i="28"/>
  <c r="AJ16" i="28"/>
  <c r="AG16" i="28"/>
  <c r="AD16" i="28"/>
  <c r="AA16" i="28"/>
  <c r="X16" i="28"/>
  <c r="U16" i="28"/>
  <c r="R16" i="28"/>
  <c r="N16" i="28"/>
  <c r="D16" i="28" s="1"/>
  <c r="M16" i="28"/>
  <c r="AJ15" i="28"/>
  <c r="AG15" i="28"/>
  <c r="AD15" i="28"/>
  <c r="AA15" i="28"/>
  <c r="X15" i="28"/>
  <c r="U15" i="28"/>
  <c r="R15" i="28"/>
  <c r="N15" i="28"/>
  <c r="D15" i="28" s="1"/>
  <c r="M15" i="28"/>
  <c r="AJ14" i="28"/>
  <c r="AG14" i="28"/>
  <c r="AD14" i="28"/>
  <c r="AA14" i="28"/>
  <c r="X14" i="28"/>
  <c r="U14" i="28"/>
  <c r="R14" i="28"/>
  <c r="N14" i="28"/>
  <c r="D14" i="28" s="1"/>
  <c r="M14" i="28"/>
  <c r="AJ13" i="28"/>
  <c r="AG13" i="28"/>
  <c r="AD13" i="28"/>
  <c r="AA13" i="28"/>
  <c r="X13" i="28"/>
  <c r="U13" i="28"/>
  <c r="R13" i="28"/>
  <c r="N13" i="28"/>
  <c r="M13" i="28"/>
  <c r="D13" i="28"/>
  <c r="AJ12" i="28"/>
  <c r="AG12" i="28"/>
  <c r="AD12" i="28"/>
  <c r="AA12" i="28"/>
  <c r="X12" i="28"/>
  <c r="U12" i="28"/>
  <c r="R12" i="28"/>
  <c r="N12" i="28"/>
  <c r="D12" i="28" s="1"/>
  <c r="M12" i="28"/>
  <c r="AJ11" i="28"/>
  <c r="AG11" i="28"/>
  <c r="AD11" i="28"/>
  <c r="AA11" i="28"/>
  <c r="X11" i="28"/>
  <c r="U11" i="28"/>
  <c r="R11" i="28"/>
  <c r="N11" i="28"/>
  <c r="D11" i="28" s="1"/>
  <c r="M11" i="28"/>
  <c r="O13" i="29" l="1"/>
  <c r="J13" i="29" s="1"/>
  <c r="AL13" i="29"/>
  <c r="I13" i="29" s="1"/>
  <c r="O11" i="29"/>
  <c r="J11" i="29" s="1"/>
  <c r="AL11" i="29"/>
  <c r="I11" i="29" s="1"/>
  <c r="O12" i="29"/>
  <c r="J12" i="29" s="1"/>
  <c r="AL12" i="29"/>
  <c r="AK13" i="28"/>
  <c r="AK15" i="28"/>
  <c r="AK28" i="28"/>
  <c r="O28" i="28" s="1"/>
  <c r="AK21" i="1"/>
  <c r="O21" i="1" s="1"/>
  <c r="J21" i="1" s="1"/>
  <c r="AK22" i="1"/>
  <c r="O22" i="1" s="1"/>
  <c r="J22" i="1" s="1"/>
  <c r="AK25" i="1"/>
  <c r="O25" i="1" s="1"/>
  <c r="AK27" i="1"/>
  <c r="O27" i="1" s="1"/>
  <c r="AK21" i="28"/>
  <c r="AK29" i="28"/>
  <c r="O29" i="28" s="1"/>
  <c r="AK19" i="1"/>
  <c r="O19" i="1" s="1"/>
  <c r="J19" i="1" s="1"/>
  <c r="AK20" i="1"/>
  <c r="O20" i="1" s="1"/>
  <c r="J20" i="1" s="1"/>
  <c r="AK28" i="1"/>
  <c r="O28" i="1" s="1"/>
  <c r="AK12" i="1"/>
  <c r="AK14" i="1"/>
  <c r="AK16" i="1"/>
  <c r="O16" i="1" s="1"/>
  <c r="J16" i="1" s="1"/>
  <c r="AK18" i="1"/>
  <c r="O29" i="1"/>
  <c r="AK17" i="28"/>
  <c r="O17" i="28" s="1"/>
  <c r="J17" i="28" s="1"/>
  <c r="AK27" i="28"/>
  <c r="O27" i="28" s="1"/>
  <c r="AK11" i="1"/>
  <c r="AK24" i="1"/>
  <c r="O24" i="1" s="1"/>
  <c r="AK26" i="1"/>
  <c r="O26" i="1" s="1"/>
  <c r="AK30" i="1"/>
  <c r="O30" i="1" s="1"/>
  <c r="AK20" i="28"/>
  <c r="AK18" i="28"/>
  <c r="AK17" i="1"/>
  <c r="O17" i="1" s="1"/>
  <c r="J17" i="1" s="1"/>
  <c r="O18" i="1"/>
  <c r="J18" i="1" s="1"/>
  <c r="O23" i="1"/>
  <c r="J23" i="1" s="1"/>
  <c r="AK15" i="1"/>
  <c r="AL15" i="1" s="1"/>
  <c r="I15" i="1" s="1"/>
  <c r="AK13" i="1"/>
  <c r="O23" i="28"/>
  <c r="J23" i="28" s="1"/>
  <c r="O21" i="28"/>
  <c r="J21" i="28" s="1"/>
  <c r="O20" i="28"/>
  <c r="J20" i="28" s="1"/>
  <c r="AL17" i="28"/>
  <c r="AK16" i="28"/>
  <c r="O16" i="28" s="1"/>
  <c r="J16" i="28" s="1"/>
  <c r="AK14" i="28"/>
  <c r="O14" i="28" s="1"/>
  <c r="J14" i="28" s="1"/>
  <c r="AK12" i="28"/>
  <c r="O12" i="28" s="1"/>
  <c r="J12" i="28" s="1"/>
  <c r="AK11" i="28"/>
  <c r="O14" i="1" l="1"/>
  <c r="J14" i="1" s="1"/>
  <c r="AL14" i="1"/>
  <c r="I14" i="1" s="1"/>
  <c r="O12" i="1"/>
  <c r="J12" i="1" s="1"/>
  <c r="AL12" i="1"/>
  <c r="I12" i="1" s="1"/>
  <c r="O11" i="1"/>
  <c r="J11" i="1" s="1"/>
  <c r="O15" i="28"/>
  <c r="J15" i="28" s="1"/>
  <c r="AL15" i="28"/>
  <c r="I15" i="28" s="1"/>
  <c r="O13" i="28"/>
  <c r="J13" i="28" s="1"/>
  <c r="AL12" i="28"/>
  <c r="I12" i="28" s="1"/>
  <c r="AL20" i="28"/>
  <c r="I20" i="28" s="1"/>
  <c r="O18" i="28"/>
  <c r="J18" i="28" s="1"/>
  <c r="AL18" i="28"/>
  <c r="I18" i="28" s="1"/>
  <c r="AL17" i="1"/>
  <c r="I17" i="1" s="1"/>
  <c r="O15" i="1"/>
  <c r="J15" i="1" s="1"/>
  <c r="O13" i="1"/>
  <c r="J13" i="1" s="1"/>
  <c r="AL16" i="28"/>
  <c r="I16" i="28" s="1"/>
  <c r="AL14" i="28"/>
  <c r="I14" i="28" s="1"/>
  <c r="O11" i="28"/>
  <c r="J11" i="28" s="1"/>
  <c r="AL13" i="1" l="1"/>
  <c r="I13" i="1" s="1"/>
  <c r="AL11" i="1"/>
  <c r="I11" i="1" s="1"/>
  <c r="AL13" i="28"/>
  <c r="I13" i="28" s="1"/>
  <c r="AL11" i="28"/>
  <c r="I11" i="28" s="1"/>
</calcChain>
</file>

<file path=xl/sharedStrings.xml><?xml version="1.0" encoding="utf-8"?>
<sst xmlns="http://schemas.openxmlformats.org/spreadsheetml/2006/main" count="759" uniqueCount="78">
  <si>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</si>
  <si>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</si>
  <si>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</si>
  <si>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</si>
  <si>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</si>
  <si>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</si>
  <si>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</si>
  <si>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</si>
  <si>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</si>
  <si>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</si>
  <si>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</si>
  <si>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</si>
  <si>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</si>
  <si>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</si>
  <si>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</si>
  <si>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90-100</t>
  </si>
  <si>
    <t>85-89</t>
  </si>
  <si>
    <t>80-84</t>
  </si>
  <si>
    <t>75-79</t>
  </si>
  <si>
    <t>65-74</t>
  </si>
  <si>
    <t>58-64</t>
  </si>
  <si>
    <t>50-57</t>
  </si>
  <si>
    <t>49 -</t>
  </si>
  <si>
    <t>GİRMEDİ</t>
  </si>
  <si>
    <t xml:space="preserve"> </t>
  </si>
  <si>
    <t>2014-2015 / GÜZ YARIYILI SONU</t>
  </si>
  <si>
    <t>JÜRİ</t>
  </si>
  <si>
    <t xml:space="preserve">Not:    1) Öğrencinin danışmanı Proje ve Yeterlik Sınavına girmek zorundadır.          
          2) Proje sınavından başarılı olmayan öğrenci yeterlik sınavına alınmaz.
</t>
  </si>
  <si>
    <t>UZAKTAN EĞİTİM TÜRKİYE CUMHURİYETİ TARİHİ TEZSİZ YÜKSEK LİSANS</t>
  </si>
  <si>
    <t>Prof. Dr. Enis ŞAHİN</t>
  </si>
  <si>
    <t>Prof. Dr. Haluk SELVİ</t>
  </si>
  <si>
    <t>Doç. Dr. Safiye KIRANLAR</t>
  </si>
  <si>
    <t>Yrd. Doç. Dr. Fikrettin YAVUZ</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</si>
  <si>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</si>
  <si>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</si>
  <si>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</si>
  <si>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</si>
  <si>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Zafer TARHAN</t>
  </si>
  <si>
    <t>1160E39503</t>
  </si>
  <si>
    <t>Murat ALP</t>
  </si>
  <si>
    <t>1360E39006</t>
  </si>
  <si>
    <t>Aslı Umut İBİKLİ</t>
  </si>
  <si>
    <t>1060E39015</t>
  </si>
  <si>
    <t>1260E39012</t>
  </si>
  <si>
    <t>İsmail ER</t>
  </si>
  <si>
    <t>Selma BÜYÜKÇERÇİ</t>
  </si>
  <si>
    <t>1360E39017</t>
  </si>
  <si>
    <t>Doç. Dr. SAFİYE KIRANLAR</t>
  </si>
  <si>
    <t>Emrah ERDEM</t>
  </si>
  <si>
    <t>1160E39531</t>
  </si>
  <si>
    <t>Büşra BALLI</t>
  </si>
  <si>
    <t>1360E39003</t>
  </si>
  <si>
    <t>Prof. Dr. Mustafa DEMİR</t>
  </si>
  <si>
    <t>Gürol ARI</t>
  </si>
  <si>
    <t>1260E39005</t>
  </si>
  <si>
    <t>Mehmet Enis DİNCEL</t>
  </si>
  <si>
    <t>1360E39018</t>
  </si>
  <si>
    <t>Doç. Dr. Muhammed Bilal ÇELİK</t>
  </si>
  <si>
    <t>Yrd. Doç. Dr. Turgut SUBAŞI</t>
  </si>
  <si>
    <t>Yrd. Doç. Dr. Zeynep İSKEFİYELİ</t>
  </si>
  <si>
    <t>Çiğdem SİMİTCİ</t>
  </si>
  <si>
    <t>1260E39530</t>
  </si>
  <si>
    <t>Mesut DEMİR</t>
  </si>
  <si>
    <t>1260E39500</t>
  </si>
  <si>
    <t>İlker GÜZEL</t>
  </si>
  <si>
    <t>1260E39518</t>
  </si>
  <si>
    <t>Elmas KÜÇÜKBAŞOL</t>
  </si>
  <si>
    <t>YrD. Doç. Dr. Zeynep İSKEFİYELİ</t>
  </si>
  <si>
    <t>Halil DERVİŞ</t>
  </si>
  <si>
    <t>1160E39517</t>
  </si>
  <si>
    <r>
      <t xml:space="preserve">                      </t>
    </r>
    <r>
      <rPr>
        <b/>
        <sz val="12"/>
        <color theme="1"/>
        <rFont val="Times New Roman"/>
        <family val="1"/>
        <charset val="162"/>
      </rPr>
      <t xml:space="preserve"> 1. GRUP</t>
    </r>
  </si>
  <si>
    <r>
      <t xml:space="preserve">                      </t>
    </r>
    <r>
      <rPr>
        <b/>
        <sz val="12"/>
        <color theme="1"/>
        <rFont val="Times New Roman"/>
        <family val="1"/>
        <charset val="162"/>
      </rPr>
      <t xml:space="preserve"> 2. GRUP</t>
    </r>
  </si>
  <si>
    <r>
      <t xml:space="preserve">                      </t>
    </r>
    <r>
      <rPr>
        <b/>
        <sz val="12"/>
        <color theme="1"/>
        <rFont val="Times New Roman"/>
        <family val="1"/>
        <charset val="162"/>
      </rPr>
      <t xml:space="preserve"> 3. GRUP</t>
    </r>
  </si>
  <si>
    <t>Yrd. Doç. Dr. Mustafa SARI</t>
  </si>
  <si>
    <t>GİREMEZ(DERSTEN BAŞARISIZ</t>
  </si>
  <si>
    <t>1360E39015</t>
  </si>
  <si>
    <t>GİREMEZ(AKTS)</t>
  </si>
  <si>
    <t>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</si>
</sst>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1"/>
      <color theme="1"/>
      <name val="Calibri"/>
      <family val="2"/>
      <charset val="162"/>
      <scheme val="minor"/>
    </font>
    <font>
      <b/>
      <sz val="11"/>
      <color theme="1"/>
      <name val="Times New Roman"/>
      <family val="1"/>
      <charset val="162"/>
    </font>
    <font>
      <sz val="10"/>
      <color theme="1"/>
      <name val="Times New Roman"/>
      <family val="1"/>
      <charset val="162"/>
    </font>
    <font>
      <b/>
      <sz val="10"/>
      <color theme="1"/>
      <name val="Times New Roman"/>
      <family val="1"/>
      <charset val="162"/>
    </font>
    <font>
      <sz val="9"/>
      <color theme="1"/>
      <name val="Times New Roman"/>
      <family val="1"/>
      <charset val="162"/>
    </font>
    <font>
      <sz val="10"/>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4">
    <xf numFmtId="0" fontId="0" fillId="0" borderId="0" xfId="0"/>
    <xf numFmtId="0" fontId="2" fillId="0" borderId="0" xfId="0" applyFont="1" applyProtection="1">
      <protection hidden="1"/>
    </xf>
    <xf numFmtId="0" fontId="2" fillId="0" borderId="0" xfId="0" applyFont="1"/>
    <xf numFmtId="0" fontId="3" fillId="0" borderId="0" xfId="0" applyFont="1" applyProtection="1">
      <protection hidden="1"/>
    </xf>
    <xf numFmtId="0" fontId="2" fillId="0" borderId="4" xfId="0" applyFont="1" applyBorder="1" applyAlignment="1" applyProtection="1">
      <alignment horizontal="center"/>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horizontal="center"/>
      <protection hidden="1"/>
    </xf>
    <xf numFmtId="0" fontId="3" fillId="0" borderId="0" xfId="0" applyFont="1" applyBorder="1" applyProtection="1">
      <protection hidden="1"/>
    </xf>
    <xf numFmtId="164" fontId="5"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vertical="center" wrapText="1"/>
      <protection hidden="1"/>
    </xf>
    <xf numFmtId="0" fontId="3" fillId="2" borderId="0" xfId="0" applyFont="1" applyFill="1" applyBorder="1" applyProtection="1">
      <protection hidden="1"/>
    </xf>
    <xf numFmtId="0" fontId="3" fillId="3"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3" fillId="0" borderId="0" xfId="0" applyFont="1" applyFill="1" applyBorder="1" applyProtection="1">
      <protection hidden="1"/>
    </xf>
    <xf numFmtId="164" fontId="3" fillId="4" borderId="0" xfId="0" applyNumberFormat="1" applyFont="1" applyFill="1" applyBorder="1" applyProtection="1">
      <protection hidden="1"/>
    </xf>
    <xf numFmtId="0" fontId="3" fillId="0" borderId="0" xfId="0" applyFont="1" applyFill="1" applyProtection="1">
      <protection hidden="1"/>
    </xf>
    <xf numFmtId="0" fontId="7" fillId="0" borderId="0" xfId="0" applyFont="1" applyFill="1" applyProtection="1">
      <protection hidden="1"/>
    </xf>
    <xf numFmtId="0" fontId="4" fillId="0" borderId="8"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11" fontId="10" fillId="2" borderId="6" xfId="0" applyNumberFormat="1" applyFont="1" applyFill="1" applyBorder="1" applyAlignment="1">
      <alignment horizontal="center" vertical="center"/>
    </xf>
    <xf numFmtId="0" fontId="10" fillId="2" borderId="6" xfId="0" applyFont="1" applyFill="1" applyBorder="1" applyAlignment="1">
      <alignment horizontal="left" vertical="center"/>
    </xf>
    <xf numFmtId="0" fontId="10" fillId="2" borderId="6"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xf numFmtId="0" fontId="5" fillId="2" borderId="9" xfId="0" applyNumberFormat="1"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164" fontId="5" fillId="2" borderId="7" xfId="0" applyNumberFormat="1" applyFont="1" applyFill="1" applyBorder="1" applyAlignment="1" applyProtection="1">
      <alignment horizontal="center" vertical="center"/>
      <protection hidden="1"/>
    </xf>
    <xf numFmtId="0" fontId="5" fillId="2" borderId="6" xfId="0" applyNumberFormat="1" applyFont="1" applyFill="1" applyBorder="1" applyAlignment="1" applyProtection="1">
      <alignment horizontal="center" vertical="center" wrapText="1"/>
      <protection hidden="1"/>
    </xf>
    <xf numFmtId="0" fontId="10" fillId="2" borderId="6" xfId="0" applyFont="1" applyFill="1" applyBorder="1" applyAlignment="1">
      <alignment horizontal="left" vertical="center"/>
    </xf>
    <xf numFmtId="0" fontId="5" fillId="2" borderId="10" xfId="0" applyNumberFormat="1"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0" borderId="4"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5"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2" borderId="0"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10" fillId="2" borderId="6" xfId="0" applyFont="1" applyFill="1" applyBorder="1" applyAlignment="1">
      <alignment horizontal="left" vertical="center"/>
    </xf>
    <xf numFmtId="11" fontId="10" fillId="3" borderId="6" xfId="0" applyNumberFormat="1" applyFont="1" applyFill="1" applyBorder="1" applyAlignment="1">
      <alignment horizontal="center" vertical="center"/>
    </xf>
    <xf numFmtId="0" fontId="10" fillId="3" borderId="6" xfId="0" applyFont="1" applyFill="1" applyBorder="1" applyAlignment="1">
      <alignment horizontal="left" vertical="center"/>
    </xf>
    <xf numFmtId="0" fontId="10" fillId="3" borderId="6"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wrapText="1"/>
      <protection hidden="1"/>
    </xf>
    <xf numFmtId="0" fontId="5" fillId="3" borderId="6" xfId="0" applyNumberFormat="1" applyFont="1" applyFill="1" applyBorder="1" applyAlignment="1" applyProtection="1">
      <alignment horizontal="center" vertical="center" wrapText="1"/>
      <protection hidden="1"/>
    </xf>
    <xf numFmtId="164" fontId="5" fillId="3" borderId="7" xfId="0" applyNumberFormat="1" applyFont="1" applyFill="1" applyBorder="1" applyAlignment="1" applyProtection="1">
      <alignment horizontal="center" vertical="center"/>
      <protection hidden="1"/>
    </xf>
    <xf numFmtId="164" fontId="13" fillId="3" borderId="6" xfId="0" applyNumberFormat="1" applyFont="1" applyFill="1" applyBorder="1" applyAlignment="1" applyProtection="1">
      <alignment horizontal="center"/>
      <protection hidden="1"/>
    </xf>
    <xf numFmtId="0" fontId="10" fillId="3" borderId="6" xfId="0" applyFont="1" applyFill="1" applyBorder="1" applyAlignment="1" applyProtection="1">
      <alignment horizontal="center" vertical="center" wrapText="1"/>
      <protection hidden="1"/>
    </xf>
    <xf numFmtId="0" fontId="10" fillId="3" borderId="6" xfId="0" applyNumberFormat="1" applyFont="1" applyFill="1" applyBorder="1" applyAlignment="1" applyProtection="1">
      <alignment horizontal="center" vertical="center" wrapText="1"/>
      <protection hidden="1"/>
    </xf>
    <xf numFmtId="164" fontId="10" fillId="3" borderId="7" xfId="0" applyNumberFormat="1" applyFont="1" applyFill="1" applyBorder="1" applyAlignment="1" applyProtection="1">
      <alignment horizontal="center" vertical="center"/>
      <protection hidden="1"/>
    </xf>
    <xf numFmtId="0" fontId="10" fillId="2" borderId="10" xfId="0" applyFont="1" applyFill="1" applyBorder="1" applyAlignment="1">
      <alignment horizontal="left" vertical="center"/>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0" fillId="2" borderId="6" xfId="0" applyFont="1" applyFill="1" applyBorder="1" applyAlignment="1">
      <alignment horizontal="left" vertical="center"/>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8" fillId="5"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protection locked="0"/>
    </xf>
    <xf numFmtId="0" fontId="8" fillId="5" borderId="5" xfId="0" applyFont="1" applyFill="1" applyBorder="1" applyAlignment="1" applyProtection="1">
      <alignment horizontal="center"/>
      <protection locked="0"/>
    </xf>
    <xf numFmtId="14" fontId="9" fillId="0" borderId="4"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5"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vertical="center" wrapText="1"/>
      <protection hidden="1"/>
    </xf>
    <xf numFmtId="0" fontId="0" fillId="0" borderId="8" xfId="0" applyBorder="1"/>
    <xf numFmtId="0" fontId="10" fillId="2" borderId="9" xfId="0" applyFont="1" applyFill="1" applyBorder="1" applyAlignment="1">
      <alignment horizontal="left" vertical="center"/>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2" fillId="0" borderId="12" xfId="0" applyFont="1" applyBorder="1" applyAlignment="1" applyProtection="1">
      <alignment horizontal="left"/>
      <protection hidden="1"/>
    </xf>
    <xf numFmtId="0" fontId="8" fillId="2" borderId="0" xfId="0"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2" borderId="5" xfId="0" applyFont="1" applyFill="1" applyBorder="1" applyAlignment="1" applyProtection="1">
      <alignment horizontal="center"/>
      <protection locked="0"/>
    </xf>
    <xf numFmtId="0" fontId="10" fillId="3" borderId="6" xfId="0" applyFont="1" applyFill="1" applyBorder="1" applyAlignment="1">
      <alignment horizontal="left" vertical="center"/>
    </xf>
    <xf numFmtId="0" fontId="11" fillId="0" borderId="5" xfId="0" applyFont="1" applyFill="1" applyBorder="1" applyAlignment="1" applyProtection="1">
      <alignment horizontal="center" vertical="center"/>
      <protection hidden="1"/>
    </xf>
    <xf numFmtId="0" fontId="10" fillId="3" borderId="9"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58575" y="257175"/>
          <a:ext cx="2590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109537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58575" y="257175"/>
          <a:ext cx="2590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109537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58575" y="257175"/>
          <a:ext cx="2590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109537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58575" y="257175"/>
          <a:ext cx="2590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109537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58575" y="257175"/>
          <a:ext cx="2590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109537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tabSelected="1" workbookViewId="0">
      <selection activeCell="I16" sqref="I16"/>
    </sheetView>
  </sheetViews>
  <sheetFormatPr defaultRowHeight="15" x14ac:dyDescent="0.25"/>
  <cols>
    <col min="1" max="1" width="15.140625" customWidth="1"/>
    <col min="2" max="2" width="20.14062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7.5703125" customWidth="1"/>
    <col min="10" max="10" width="12.140625" customWidth="1"/>
    <col min="11" max="11" width="9.140625" customWidth="1"/>
    <col min="12" max="37" width="9.140625" hidden="1" customWidth="1"/>
    <col min="38" max="38" width="12.5703125" hidden="1" customWidth="1"/>
    <col min="39" max="50" width="9.140625" hidden="1" customWidth="1"/>
  </cols>
  <sheetData>
    <row r="1" spans="1:51" s="2" customFormat="1" ht="15.75" x14ac:dyDescent="0.25">
      <c r="A1" s="61" t="s">
        <v>0</v>
      </c>
      <c r="B1" s="62"/>
      <c r="C1" s="62"/>
      <c r="D1" s="62"/>
      <c r="E1" s="62"/>
      <c r="F1" s="62"/>
      <c r="G1" s="62"/>
      <c r="H1" s="62"/>
      <c r="I1" s="62"/>
      <c r="J1" s="6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4" t="s">
        <v>1</v>
      </c>
      <c r="B2" s="65"/>
      <c r="C2" s="65"/>
      <c r="D2" s="65"/>
      <c r="E2" s="65"/>
      <c r="F2" s="65"/>
      <c r="G2" s="65"/>
      <c r="H2" s="65"/>
      <c r="I2" s="65"/>
      <c r="J2" s="6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4" t="s">
        <v>2</v>
      </c>
      <c r="B3" s="65"/>
      <c r="C3" s="65"/>
      <c r="D3" s="65"/>
      <c r="E3" s="65"/>
      <c r="F3" s="65"/>
      <c r="G3" s="65"/>
      <c r="H3" s="65"/>
      <c r="I3" s="65"/>
      <c r="J3" s="6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4" t="s">
        <v>25</v>
      </c>
      <c r="B4" s="65"/>
      <c r="C4" s="65"/>
      <c r="D4" s="65"/>
      <c r="E4" s="65"/>
      <c r="F4" s="65"/>
      <c r="G4" s="65"/>
      <c r="H4" s="65"/>
      <c r="I4" s="65"/>
      <c r="J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67" t="s">
        <v>28</v>
      </c>
      <c r="B5" s="68"/>
      <c r="C5" s="68"/>
      <c r="D5" s="68"/>
      <c r="E5" s="68"/>
      <c r="F5" s="68"/>
      <c r="G5" s="68"/>
      <c r="H5" s="68"/>
      <c r="I5" s="68"/>
      <c r="J5" s="6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67" t="s">
        <v>3</v>
      </c>
      <c r="B6" s="68"/>
      <c r="C6" s="68"/>
      <c r="D6" s="68"/>
      <c r="E6" s="68"/>
      <c r="F6" s="68"/>
      <c r="G6" s="68"/>
      <c r="H6" s="68"/>
      <c r="I6" s="68"/>
      <c r="J6" s="6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7">
        <v>42035</v>
      </c>
      <c r="B7" s="78"/>
      <c r="C7" s="78"/>
      <c r="D7" s="78"/>
      <c r="E7" s="78"/>
      <c r="F7" s="78"/>
      <c r="G7" s="78"/>
      <c r="H7" s="78"/>
      <c r="I7" s="78"/>
      <c r="J7" s="79"/>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67" t="s">
        <v>4</v>
      </c>
      <c r="B8" s="68"/>
      <c r="C8" s="68"/>
      <c r="D8" s="68"/>
      <c r="E8" s="68"/>
      <c r="F8" s="68"/>
      <c r="G8" s="68"/>
      <c r="H8" s="68"/>
      <c r="I8" s="68"/>
      <c r="J8" s="6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6" t="s">
        <v>70</v>
      </c>
      <c r="F9" s="86"/>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19" t="s">
        <v>5</v>
      </c>
      <c r="B10" s="19" t="s">
        <v>6</v>
      </c>
      <c r="C10" s="19" t="s">
        <v>7</v>
      </c>
      <c r="D10" s="19" t="s">
        <v>8</v>
      </c>
      <c r="E10" s="19" t="s">
        <v>9</v>
      </c>
      <c r="F10" s="80" t="s">
        <v>10</v>
      </c>
      <c r="G10" s="81"/>
      <c r="H10" s="19" t="s">
        <v>11</v>
      </c>
      <c r="I10" s="19" t="s">
        <v>12</v>
      </c>
      <c r="J10" s="21"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20.100000000000001" customHeight="1" x14ac:dyDescent="0.25">
      <c r="A11" s="22" t="s">
        <v>38</v>
      </c>
      <c r="B11" s="23" t="s">
        <v>37</v>
      </c>
      <c r="C11" s="24">
        <v>75</v>
      </c>
      <c r="D11" s="25">
        <f t="shared" ref="D11:D30" si="0">IF(H11=" "," ",N11)</f>
        <v>90</v>
      </c>
      <c r="E11" s="26">
        <v>255.5</v>
      </c>
      <c r="F11" s="82" t="s">
        <v>29</v>
      </c>
      <c r="G11" s="82"/>
      <c r="H11" s="27">
        <v>80</v>
      </c>
      <c r="I11" s="10" t="str">
        <f>IF(C11=0," ",IF(H11=0," ",IF(H11="GR",AP11,AL11)))</f>
        <v>YETERLİ</v>
      </c>
      <c r="J11" s="28">
        <f>IF(C11=0," ",IF(H11=0," ",O11))</f>
        <v>3.338888888888889</v>
      </c>
      <c r="K11" s="11"/>
      <c r="L11" s="11" t="s">
        <v>15</v>
      </c>
      <c r="M11" s="12">
        <f>IF(H11&lt;90,0,IF(H11&lt;=100,4,0))</f>
        <v>0</v>
      </c>
      <c r="N11" s="13">
        <f>IF(H11=" ",C11,(C11+15))</f>
        <v>90</v>
      </c>
      <c r="O11" s="13">
        <f>IF(H11="BAŞARILI",(E11/N11),IF(H11&gt;0,(((AK11*15)+E11)/N11),E11))</f>
        <v>3.338888888888889</v>
      </c>
      <c r="P11" s="14">
        <v>3.5</v>
      </c>
      <c r="Q11" s="14" t="s">
        <v>16</v>
      </c>
      <c r="R11" s="15">
        <f>IF(H11&lt;85,0,IF(H11&lt;=89,3.5,0))</f>
        <v>0</v>
      </c>
      <c r="S11" s="14">
        <v>3</v>
      </c>
      <c r="T11" s="14" t="s">
        <v>17</v>
      </c>
      <c r="U11" s="15">
        <f>IF(H11&lt;80,0,IF(H11&lt;=84,3,0))</f>
        <v>3</v>
      </c>
      <c r="V11" s="14">
        <v>2.5</v>
      </c>
      <c r="W11" s="14" t="s">
        <v>18</v>
      </c>
      <c r="X11" s="15">
        <f>IF(H11&lt;75,0,IF(H11&lt;=79,2.5,0))</f>
        <v>0</v>
      </c>
      <c r="Y11" s="14">
        <v>2</v>
      </c>
      <c r="Z11" s="14" t="s">
        <v>19</v>
      </c>
      <c r="AA11" s="15">
        <f>IF(H11&lt;65,0,IF(H11&lt;=74,2,0))</f>
        <v>0</v>
      </c>
      <c r="AB11" s="14">
        <v>1.5</v>
      </c>
      <c r="AC11" s="14" t="s">
        <v>20</v>
      </c>
      <c r="AD11" s="15">
        <f>IF(H11&lt;58,0,IF(H11&lt;=64,1.5,0))</f>
        <v>0</v>
      </c>
      <c r="AE11" s="14">
        <v>1</v>
      </c>
      <c r="AF11" s="14" t="s">
        <v>21</v>
      </c>
      <c r="AG11" s="15">
        <f>IF(H11&lt;50,0,IF(H11&lt;=57,1,0))</f>
        <v>0</v>
      </c>
      <c r="AH11" s="14">
        <v>0</v>
      </c>
      <c r="AI11" s="14" t="s">
        <v>22</v>
      </c>
      <c r="AJ11" s="15">
        <f>IF(H11&lt;0,0,IF(H11&lt;=49,0,0))</f>
        <v>0</v>
      </c>
      <c r="AK11" s="15">
        <f>SUM(R11,U11,X11,AA11,AD11,AG11,AJ11,M11)</f>
        <v>3</v>
      </c>
      <c r="AL11" s="16" t="str">
        <f>IF(H11=" "," ",IF(AK11&lt;2,"GİREMEZ(AKTS)",IF(N11&lt;89,"GİREMEZ(AKTS)",IF(O11&gt;=AM11,"YETERLİ","GİREMEZ(ORTALAMA)"))))</f>
        <v>YETERLİ</v>
      </c>
      <c r="AM11" s="15">
        <f>IF(LEFT(A11,1)="0",2,2.5)</f>
        <v>2.5</v>
      </c>
      <c r="AN11" s="15"/>
      <c r="AO11" s="17"/>
      <c r="AP11" s="17" t="s">
        <v>23</v>
      </c>
      <c r="AQ11" s="17"/>
      <c r="AR11" s="18"/>
      <c r="AS11" s="18"/>
      <c r="AT11" s="18"/>
      <c r="AU11" s="18"/>
      <c r="AV11" s="18"/>
      <c r="AW11" s="18"/>
      <c r="AX11" s="18"/>
      <c r="AY11" s="1"/>
    </row>
    <row r="12" spans="1:51" ht="15.75" x14ac:dyDescent="0.25">
      <c r="A12" s="22" t="s">
        <v>40</v>
      </c>
      <c r="B12" s="23" t="s">
        <v>39</v>
      </c>
      <c r="C12" s="24">
        <v>75</v>
      </c>
      <c r="D12" s="25">
        <f t="shared" si="0"/>
        <v>90</v>
      </c>
      <c r="E12" s="29">
        <v>255.5</v>
      </c>
      <c r="F12" s="82" t="s">
        <v>29</v>
      </c>
      <c r="G12" s="82"/>
      <c r="H12" s="25">
        <v>80</v>
      </c>
      <c r="I12" s="10" t="str">
        <f t="shared" ref="I12:I30" si="1">IF(C12=0," ",IF(H12=0," ",IF(H12="GR",AP12,AL12)))</f>
        <v>YETERLİ</v>
      </c>
      <c r="J12" s="28">
        <f t="shared" ref="J12:J30" si="2">IF(C12=0," ",IF(H12=0," ",O12))</f>
        <v>3.338888888888889</v>
      </c>
      <c r="K12" s="11"/>
      <c r="L12" s="11" t="s">
        <v>15</v>
      </c>
      <c r="M12" s="12">
        <f t="shared" ref="M12:M30" si="3">IF(H12&lt;90,0,IF(H12&lt;=100,4,0))</f>
        <v>0</v>
      </c>
      <c r="N12" s="13">
        <f t="shared" ref="N12:N30" si="4">IF(H12=" ",C12,(C12+15))</f>
        <v>90</v>
      </c>
      <c r="O12" s="13">
        <f t="shared" ref="O12:O30" si="5">IF(H12="BAŞARILI",(E12/N12),IF(H12&gt;0,(((AK12*15)+E12)/N12),E12))</f>
        <v>3.338888888888889</v>
      </c>
      <c r="P12" s="14">
        <v>3.5</v>
      </c>
      <c r="Q12" s="14" t="s">
        <v>16</v>
      </c>
      <c r="R12" s="15">
        <f t="shared" ref="R12:R30" si="6">IF(H12&lt;85,0,IF(H12&lt;=89,3.5,0))</f>
        <v>0</v>
      </c>
      <c r="S12" s="14">
        <v>3</v>
      </c>
      <c r="T12" s="14" t="s">
        <v>17</v>
      </c>
      <c r="U12" s="15">
        <f t="shared" ref="U12:U30" si="7">IF(H12&lt;80,0,IF(H12&lt;=84,3,0))</f>
        <v>3</v>
      </c>
      <c r="V12" s="14">
        <v>2.5</v>
      </c>
      <c r="W12" s="14" t="s">
        <v>18</v>
      </c>
      <c r="X12" s="15">
        <f t="shared" ref="X12:X30" si="8">IF(H12&lt;75,0,IF(H12&lt;=79,2.5,0))</f>
        <v>0</v>
      </c>
      <c r="Y12" s="14">
        <v>2</v>
      </c>
      <c r="Z12" s="14" t="s">
        <v>19</v>
      </c>
      <c r="AA12" s="15">
        <f t="shared" ref="AA12:AA30" si="9">IF(H12&lt;65,0,IF(H12&lt;=74,2,0))</f>
        <v>0</v>
      </c>
      <c r="AB12" s="14">
        <v>1.5</v>
      </c>
      <c r="AC12" s="14" t="s">
        <v>20</v>
      </c>
      <c r="AD12" s="15">
        <f t="shared" ref="AD12:AD30" si="10">IF(H12&lt;58,0,IF(H12&lt;=64,1.5,0))</f>
        <v>0</v>
      </c>
      <c r="AE12" s="14">
        <v>1</v>
      </c>
      <c r="AF12" s="14" t="s">
        <v>21</v>
      </c>
      <c r="AG12" s="15">
        <f t="shared" ref="AG12:AG30" si="11">IF(H12&lt;50,0,IF(H12&lt;=57,1,0))</f>
        <v>0</v>
      </c>
      <c r="AH12" s="14">
        <v>0</v>
      </c>
      <c r="AI12" s="14" t="s">
        <v>22</v>
      </c>
      <c r="AJ12" s="15">
        <f t="shared" ref="AJ12:AJ30" si="12">IF(H12&lt;0,0,IF(H12&lt;=49,0,0))</f>
        <v>0</v>
      </c>
      <c r="AK12" s="15">
        <f t="shared" ref="AK12:AK30" si="13">SUM(R12,U12,X12,AA12,AD12,AG12,AJ12,M12)</f>
        <v>3</v>
      </c>
      <c r="AL12" s="16" t="str">
        <f t="shared" ref="AL12:AL30" si="14">IF(H12=" "," ",IF(AK12&lt;2,"GİREMEZ(AKTS)",IF(N12&lt;89,"GİREMEZ(AKTS)",IF(O12&gt;=AM12,"YETERLİ","GİREMEZ(ORTALAMA)"))))</f>
        <v>YETERLİ</v>
      </c>
      <c r="AM12" s="15">
        <f t="shared" ref="AM12:AM30" si="15">IF(LEFT(A12,1)="0",2,2.5)</f>
        <v>2.5</v>
      </c>
      <c r="AP12" s="17" t="s">
        <v>23</v>
      </c>
    </row>
    <row r="13" spans="1:51" ht="15.75" x14ac:dyDescent="0.25">
      <c r="A13" s="22" t="s">
        <v>42</v>
      </c>
      <c r="B13" s="23" t="s">
        <v>41</v>
      </c>
      <c r="C13" s="24">
        <v>81</v>
      </c>
      <c r="D13" s="25">
        <f t="shared" si="0"/>
        <v>96</v>
      </c>
      <c r="E13" s="29">
        <v>265</v>
      </c>
      <c r="F13" s="82" t="s">
        <v>29</v>
      </c>
      <c r="G13" s="82"/>
      <c r="H13" s="25">
        <v>90</v>
      </c>
      <c r="I13" s="10" t="str">
        <f t="shared" si="1"/>
        <v>YETERLİ</v>
      </c>
      <c r="J13" s="28">
        <f t="shared" si="2"/>
        <v>3.3854166666666665</v>
      </c>
      <c r="K13" s="11"/>
      <c r="L13" s="11" t="s">
        <v>15</v>
      </c>
      <c r="M13" s="12">
        <f t="shared" si="3"/>
        <v>4</v>
      </c>
      <c r="N13" s="13">
        <f t="shared" si="4"/>
        <v>96</v>
      </c>
      <c r="O13" s="13">
        <f t="shared" si="5"/>
        <v>3.3854166666666665</v>
      </c>
      <c r="P13" s="14">
        <v>3.5</v>
      </c>
      <c r="Q13" s="14" t="s">
        <v>16</v>
      </c>
      <c r="R13" s="15">
        <f t="shared" si="6"/>
        <v>0</v>
      </c>
      <c r="S13" s="14">
        <v>3</v>
      </c>
      <c r="T13" s="14" t="s">
        <v>17</v>
      </c>
      <c r="U13" s="15">
        <f t="shared" si="7"/>
        <v>0</v>
      </c>
      <c r="V13" s="14">
        <v>2.5</v>
      </c>
      <c r="W13" s="14" t="s">
        <v>18</v>
      </c>
      <c r="X13" s="15">
        <f t="shared" si="8"/>
        <v>0</v>
      </c>
      <c r="Y13" s="14">
        <v>2</v>
      </c>
      <c r="Z13" s="14" t="s">
        <v>19</v>
      </c>
      <c r="AA13" s="15">
        <f t="shared" si="9"/>
        <v>0</v>
      </c>
      <c r="AB13" s="14">
        <v>1.5</v>
      </c>
      <c r="AC13" s="14" t="s">
        <v>20</v>
      </c>
      <c r="AD13" s="15">
        <f t="shared" si="10"/>
        <v>0</v>
      </c>
      <c r="AE13" s="14">
        <v>1</v>
      </c>
      <c r="AF13" s="14" t="s">
        <v>21</v>
      </c>
      <c r="AG13" s="15">
        <f t="shared" si="11"/>
        <v>0</v>
      </c>
      <c r="AH13" s="14">
        <v>0</v>
      </c>
      <c r="AI13" s="14" t="s">
        <v>22</v>
      </c>
      <c r="AJ13" s="15">
        <f t="shared" si="12"/>
        <v>0</v>
      </c>
      <c r="AK13" s="15">
        <f t="shared" si="13"/>
        <v>4</v>
      </c>
      <c r="AL13" s="16" t="str">
        <f t="shared" si="14"/>
        <v>YETERLİ</v>
      </c>
      <c r="AM13" s="15">
        <f t="shared" si="15"/>
        <v>2.5</v>
      </c>
      <c r="AP13" s="17" t="s">
        <v>23</v>
      </c>
    </row>
    <row r="14" spans="1:51" ht="15.75" x14ac:dyDescent="0.25">
      <c r="A14" s="22" t="s">
        <v>43</v>
      </c>
      <c r="B14" s="23" t="s">
        <v>44</v>
      </c>
      <c r="C14" s="24">
        <v>75</v>
      </c>
      <c r="D14" s="25">
        <f t="shared" si="0"/>
        <v>90</v>
      </c>
      <c r="E14" s="29">
        <v>259</v>
      </c>
      <c r="F14" s="60" t="s">
        <v>30</v>
      </c>
      <c r="G14" s="60"/>
      <c r="H14" s="25">
        <v>95</v>
      </c>
      <c r="I14" s="10" t="str">
        <f t="shared" si="1"/>
        <v>YETERLİ</v>
      </c>
      <c r="J14" s="28">
        <f t="shared" si="2"/>
        <v>3.5444444444444443</v>
      </c>
      <c r="K14" s="11"/>
      <c r="L14" s="11" t="s">
        <v>15</v>
      </c>
      <c r="M14" s="12">
        <f t="shared" si="3"/>
        <v>4</v>
      </c>
      <c r="N14" s="13">
        <f t="shared" si="4"/>
        <v>90</v>
      </c>
      <c r="O14" s="13">
        <f t="shared" si="5"/>
        <v>3.5444444444444443</v>
      </c>
      <c r="P14" s="14">
        <v>3.5</v>
      </c>
      <c r="Q14" s="14" t="s">
        <v>16</v>
      </c>
      <c r="R14" s="15">
        <f t="shared" si="6"/>
        <v>0</v>
      </c>
      <c r="S14" s="14">
        <v>3</v>
      </c>
      <c r="T14" s="14" t="s">
        <v>17</v>
      </c>
      <c r="U14" s="15">
        <f t="shared" si="7"/>
        <v>0</v>
      </c>
      <c r="V14" s="14">
        <v>2.5</v>
      </c>
      <c r="W14" s="14" t="s">
        <v>18</v>
      </c>
      <c r="X14" s="15">
        <f t="shared" si="8"/>
        <v>0</v>
      </c>
      <c r="Y14" s="14">
        <v>2</v>
      </c>
      <c r="Z14" s="14" t="s">
        <v>19</v>
      </c>
      <c r="AA14" s="15">
        <f t="shared" si="9"/>
        <v>0</v>
      </c>
      <c r="AB14" s="14">
        <v>1.5</v>
      </c>
      <c r="AC14" s="14" t="s">
        <v>20</v>
      </c>
      <c r="AD14" s="15">
        <f t="shared" si="10"/>
        <v>0</v>
      </c>
      <c r="AE14" s="14">
        <v>1</v>
      </c>
      <c r="AF14" s="14" t="s">
        <v>21</v>
      </c>
      <c r="AG14" s="15">
        <f t="shared" si="11"/>
        <v>0</v>
      </c>
      <c r="AH14" s="14">
        <v>0</v>
      </c>
      <c r="AI14" s="14" t="s">
        <v>22</v>
      </c>
      <c r="AJ14" s="15">
        <f t="shared" si="12"/>
        <v>0</v>
      </c>
      <c r="AK14" s="15">
        <f t="shared" si="13"/>
        <v>4</v>
      </c>
      <c r="AL14" s="16" t="str">
        <f t="shared" si="14"/>
        <v>YETERLİ</v>
      </c>
      <c r="AM14" s="15">
        <f t="shared" si="15"/>
        <v>2.5</v>
      </c>
      <c r="AP14" s="17" t="s">
        <v>23</v>
      </c>
    </row>
    <row r="15" spans="1:51" ht="15.75" x14ac:dyDescent="0.25">
      <c r="A15" s="22" t="s">
        <v>46</v>
      </c>
      <c r="B15" s="23" t="s">
        <v>45</v>
      </c>
      <c r="C15" s="24">
        <v>75</v>
      </c>
      <c r="D15" s="25">
        <f t="shared" si="0"/>
        <v>90</v>
      </c>
      <c r="E15" s="29">
        <v>269</v>
      </c>
      <c r="F15" s="60" t="s">
        <v>30</v>
      </c>
      <c r="G15" s="60"/>
      <c r="H15" s="25">
        <v>85</v>
      </c>
      <c r="I15" s="10" t="str">
        <f t="shared" si="1"/>
        <v>YETERLİ</v>
      </c>
      <c r="J15" s="28">
        <f t="shared" si="2"/>
        <v>3.5722222222222224</v>
      </c>
      <c r="K15" s="11"/>
      <c r="L15" s="11" t="s">
        <v>15</v>
      </c>
      <c r="M15" s="12">
        <f t="shared" si="3"/>
        <v>0</v>
      </c>
      <c r="N15" s="13">
        <f t="shared" si="4"/>
        <v>90</v>
      </c>
      <c r="O15" s="13">
        <f t="shared" si="5"/>
        <v>3.5722222222222224</v>
      </c>
      <c r="P15" s="14">
        <v>3.5</v>
      </c>
      <c r="Q15" s="14" t="s">
        <v>16</v>
      </c>
      <c r="R15" s="15">
        <f t="shared" si="6"/>
        <v>3.5</v>
      </c>
      <c r="S15" s="14">
        <v>3</v>
      </c>
      <c r="T15" s="14" t="s">
        <v>17</v>
      </c>
      <c r="U15" s="15">
        <f t="shared" si="7"/>
        <v>0</v>
      </c>
      <c r="V15" s="14">
        <v>2.5</v>
      </c>
      <c r="W15" s="14" t="s">
        <v>18</v>
      </c>
      <c r="X15" s="15">
        <f t="shared" si="8"/>
        <v>0</v>
      </c>
      <c r="Y15" s="14">
        <v>2</v>
      </c>
      <c r="Z15" s="14" t="s">
        <v>19</v>
      </c>
      <c r="AA15" s="15">
        <f t="shared" si="9"/>
        <v>0</v>
      </c>
      <c r="AB15" s="14">
        <v>1.5</v>
      </c>
      <c r="AC15" s="14" t="s">
        <v>20</v>
      </c>
      <c r="AD15" s="15">
        <f t="shared" si="10"/>
        <v>0</v>
      </c>
      <c r="AE15" s="14">
        <v>1</v>
      </c>
      <c r="AF15" s="14" t="s">
        <v>21</v>
      </c>
      <c r="AG15" s="15">
        <f t="shared" si="11"/>
        <v>0</v>
      </c>
      <c r="AH15" s="14">
        <v>0</v>
      </c>
      <c r="AI15" s="14" t="s">
        <v>22</v>
      </c>
      <c r="AJ15" s="15">
        <f t="shared" si="12"/>
        <v>0</v>
      </c>
      <c r="AK15" s="15">
        <f t="shared" si="13"/>
        <v>3.5</v>
      </c>
      <c r="AL15" s="16" t="str">
        <f t="shared" si="14"/>
        <v>YETERLİ</v>
      </c>
      <c r="AM15" s="15">
        <f t="shared" si="15"/>
        <v>2.5</v>
      </c>
      <c r="AP15" s="17" t="s">
        <v>23</v>
      </c>
    </row>
    <row r="16" spans="1:51" ht="15.75" x14ac:dyDescent="0.25">
      <c r="A16" s="46" t="s">
        <v>49</v>
      </c>
      <c r="B16" s="47" t="s">
        <v>48</v>
      </c>
      <c r="C16" s="48">
        <v>75</v>
      </c>
      <c r="D16" s="49">
        <f t="shared" si="0"/>
        <v>90</v>
      </c>
      <c r="E16" s="50">
        <v>177</v>
      </c>
      <c r="F16" s="91" t="s">
        <v>47</v>
      </c>
      <c r="G16" s="91"/>
      <c r="H16" s="49" t="s">
        <v>77</v>
      </c>
      <c r="I16" s="52" t="str">
        <f t="shared" si="1"/>
        <v>GİRMEDİ</v>
      </c>
      <c r="J16" s="51">
        <f t="shared" si="2"/>
        <v>1.9666666666666666</v>
      </c>
      <c r="K16" s="11"/>
      <c r="L16" s="11" t="s">
        <v>15</v>
      </c>
      <c r="M16" s="12">
        <f t="shared" si="3"/>
        <v>0</v>
      </c>
      <c r="N16" s="13">
        <f t="shared" si="4"/>
        <v>90</v>
      </c>
      <c r="O16" s="13">
        <f t="shared" si="5"/>
        <v>1.9666666666666666</v>
      </c>
      <c r="P16" s="14">
        <v>3.5</v>
      </c>
      <c r="Q16" s="14" t="s">
        <v>16</v>
      </c>
      <c r="R16" s="15">
        <f t="shared" si="6"/>
        <v>0</v>
      </c>
      <c r="S16" s="14">
        <v>3</v>
      </c>
      <c r="T16" s="14" t="s">
        <v>17</v>
      </c>
      <c r="U16" s="15">
        <f t="shared" si="7"/>
        <v>0</v>
      </c>
      <c r="V16" s="14">
        <v>2.5</v>
      </c>
      <c r="W16" s="14" t="s">
        <v>18</v>
      </c>
      <c r="X16" s="15">
        <f t="shared" si="8"/>
        <v>0</v>
      </c>
      <c r="Y16" s="14">
        <v>2</v>
      </c>
      <c r="Z16" s="14" t="s">
        <v>19</v>
      </c>
      <c r="AA16" s="15">
        <f t="shared" si="9"/>
        <v>0</v>
      </c>
      <c r="AB16" s="14">
        <v>1.5</v>
      </c>
      <c r="AC16" s="14" t="s">
        <v>20</v>
      </c>
      <c r="AD16" s="15">
        <f t="shared" si="10"/>
        <v>0</v>
      </c>
      <c r="AE16" s="14">
        <v>1</v>
      </c>
      <c r="AF16" s="14" t="s">
        <v>21</v>
      </c>
      <c r="AG16" s="15">
        <f t="shared" si="11"/>
        <v>0</v>
      </c>
      <c r="AH16" s="14">
        <v>0</v>
      </c>
      <c r="AI16" s="14" t="s">
        <v>22</v>
      </c>
      <c r="AJ16" s="15">
        <f t="shared" si="12"/>
        <v>0</v>
      </c>
      <c r="AK16" s="15">
        <f t="shared" si="13"/>
        <v>0</v>
      </c>
      <c r="AL16" s="16" t="str">
        <f t="shared" si="14"/>
        <v>GİREMEZ(AKTS)</v>
      </c>
      <c r="AM16" s="15">
        <f t="shared" si="15"/>
        <v>2.5</v>
      </c>
      <c r="AP16" s="17" t="s">
        <v>23</v>
      </c>
    </row>
    <row r="17" spans="1:42" ht="15.75" x14ac:dyDescent="0.25">
      <c r="A17" s="46" t="s">
        <v>51</v>
      </c>
      <c r="B17" s="47" t="s">
        <v>50</v>
      </c>
      <c r="C17" s="48">
        <v>61</v>
      </c>
      <c r="D17" s="49">
        <f t="shared" si="0"/>
        <v>76</v>
      </c>
      <c r="E17" s="50">
        <v>160</v>
      </c>
      <c r="F17" s="91" t="s">
        <v>47</v>
      </c>
      <c r="G17" s="91"/>
      <c r="H17" s="49" t="s">
        <v>77</v>
      </c>
      <c r="I17" s="52" t="s">
        <v>74</v>
      </c>
      <c r="J17" s="51">
        <f t="shared" si="2"/>
        <v>2.1052631578947367</v>
      </c>
      <c r="K17" s="11"/>
      <c r="L17" s="11" t="s">
        <v>15</v>
      </c>
      <c r="M17" s="12">
        <f t="shared" si="3"/>
        <v>0</v>
      </c>
      <c r="N17" s="13">
        <f t="shared" si="4"/>
        <v>76</v>
      </c>
      <c r="O17" s="13">
        <f t="shared" si="5"/>
        <v>2.1052631578947367</v>
      </c>
      <c r="P17" s="14">
        <v>3.5</v>
      </c>
      <c r="Q17" s="14" t="s">
        <v>16</v>
      </c>
      <c r="R17" s="15">
        <f t="shared" si="6"/>
        <v>0</v>
      </c>
      <c r="S17" s="14">
        <v>3</v>
      </c>
      <c r="T17" s="14" t="s">
        <v>17</v>
      </c>
      <c r="U17" s="15">
        <f t="shared" si="7"/>
        <v>0</v>
      </c>
      <c r="V17" s="14">
        <v>2.5</v>
      </c>
      <c r="W17" s="14" t="s">
        <v>18</v>
      </c>
      <c r="X17" s="15">
        <f t="shared" si="8"/>
        <v>0</v>
      </c>
      <c r="Y17" s="14">
        <v>2</v>
      </c>
      <c r="Z17" s="14" t="s">
        <v>19</v>
      </c>
      <c r="AA17" s="15">
        <f t="shared" si="9"/>
        <v>0</v>
      </c>
      <c r="AB17" s="14">
        <v>1.5</v>
      </c>
      <c r="AC17" s="14" t="s">
        <v>20</v>
      </c>
      <c r="AD17" s="15">
        <f t="shared" si="10"/>
        <v>0</v>
      </c>
      <c r="AE17" s="14">
        <v>1</v>
      </c>
      <c r="AF17" s="14" t="s">
        <v>21</v>
      </c>
      <c r="AG17" s="15">
        <f t="shared" si="11"/>
        <v>0</v>
      </c>
      <c r="AH17" s="14">
        <v>0</v>
      </c>
      <c r="AI17" s="14" t="s">
        <v>22</v>
      </c>
      <c r="AJ17" s="15">
        <f t="shared" si="12"/>
        <v>0</v>
      </c>
      <c r="AK17" s="15">
        <f t="shared" si="13"/>
        <v>0</v>
      </c>
      <c r="AL17" s="16" t="str">
        <f t="shared" si="14"/>
        <v>GİREMEZ(AKTS)</v>
      </c>
      <c r="AM17" s="15">
        <f t="shared" si="15"/>
        <v>2.5</v>
      </c>
      <c r="AP17" s="17" t="s">
        <v>23</v>
      </c>
    </row>
    <row r="18" spans="1:42" ht="15.75" x14ac:dyDescent="0.25">
      <c r="A18" s="22"/>
      <c r="B18" s="23"/>
      <c r="C18" s="24"/>
      <c r="D18" s="25" t="str">
        <f t="shared" si="0"/>
        <v xml:space="preserve"> </v>
      </c>
      <c r="E18" s="29"/>
      <c r="F18" s="60"/>
      <c r="G18" s="60"/>
      <c r="H18" s="25" t="s">
        <v>24</v>
      </c>
      <c r="I18" s="10" t="str">
        <f t="shared" si="1"/>
        <v xml:space="preserve"> </v>
      </c>
      <c r="J18" s="28" t="str">
        <f t="shared" si="2"/>
        <v xml:space="preserve"> </v>
      </c>
      <c r="K18" s="11"/>
      <c r="L18" s="11" t="s">
        <v>15</v>
      </c>
      <c r="M18" s="12">
        <f t="shared" si="3"/>
        <v>0</v>
      </c>
      <c r="N18" s="13">
        <f t="shared" si="4"/>
        <v>0</v>
      </c>
      <c r="O18" s="13" t="e">
        <f t="shared" si="5"/>
        <v>#DIV/0!</v>
      </c>
      <c r="P18" s="14">
        <v>3.5</v>
      </c>
      <c r="Q18" s="14" t="s">
        <v>16</v>
      </c>
      <c r="R18" s="15">
        <f t="shared" si="6"/>
        <v>0</v>
      </c>
      <c r="S18" s="14">
        <v>3</v>
      </c>
      <c r="T18" s="14" t="s">
        <v>17</v>
      </c>
      <c r="U18" s="15">
        <f t="shared" si="7"/>
        <v>0</v>
      </c>
      <c r="V18" s="14">
        <v>2.5</v>
      </c>
      <c r="W18" s="14" t="s">
        <v>18</v>
      </c>
      <c r="X18" s="15">
        <f t="shared" si="8"/>
        <v>0</v>
      </c>
      <c r="Y18" s="14">
        <v>2</v>
      </c>
      <c r="Z18" s="14" t="s">
        <v>19</v>
      </c>
      <c r="AA18" s="15">
        <f t="shared" si="9"/>
        <v>0</v>
      </c>
      <c r="AB18" s="14">
        <v>1.5</v>
      </c>
      <c r="AC18" s="14" t="s">
        <v>20</v>
      </c>
      <c r="AD18" s="15">
        <f t="shared" si="10"/>
        <v>0</v>
      </c>
      <c r="AE18" s="14">
        <v>1</v>
      </c>
      <c r="AF18" s="14" t="s">
        <v>21</v>
      </c>
      <c r="AG18" s="15">
        <f t="shared" si="11"/>
        <v>0</v>
      </c>
      <c r="AH18" s="14">
        <v>0</v>
      </c>
      <c r="AI18" s="14" t="s">
        <v>22</v>
      </c>
      <c r="AJ18" s="15">
        <f t="shared" si="12"/>
        <v>0</v>
      </c>
      <c r="AK18" s="15">
        <f t="shared" si="13"/>
        <v>0</v>
      </c>
      <c r="AL18" s="16" t="str">
        <f t="shared" si="14"/>
        <v xml:space="preserve"> </v>
      </c>
      <c r="AM18" s="15">
        <f t="shared" si="15"/>
        <v>2.5</v>
      </c>
      <c r="AP18" s="17" t="s">
        <v>23</v>
      </c>
    </row>
    <row r="19" spans="1:42" ht="15.75" x14ac:dyDescent="0.25">
      <c r="A19" s="22"/>
      <c r="B19" s="23"/>
      <c r="C19" s="24"/>
      <c r="D19" s="25" t="str">
        <f t="shared" si="0"/>
        <v xml:space="preserve"> </v>
      </c>
      <c r="E19" s="29"/>
      <c r="F19" s="60"/>
      <c r="G19" s="60"/>
      <c r="H19" s="25" t="s">
        <v>24</v>
      </c>
      <c r="I19" s="10" t="str">
        <f t="shared" si="1"/>
        <v xml:space="preserve"> </v>
      </c>
      <c r="J19" s="28" t="str">
        <f t="shared" si="2"/>
        <v xml:space="preserve"> </v>
      </c>
      <c r="K19" s="11"/>
      <c r="L19" s="11" t="s">
        <v>15</v>
      </c>
      <c r="M19" s="12">
        <f t="shared" si="3"/>
        <v>0</v>
      </c>
      <c r="N19" s="13">
        <f t="shared" si="4"/>
        <v>0</v>
      </c>
      <c r="O19" s="13" t="e">
        <f t="shared" si="5"/>
        <v>#DIV/0!</v>
      </c>
      <c r="P19" s="14">
        <v>3.5</v>
      </c>
      <c r="Q19" s="14" t="s">
        <v>16</v>
      </c>
      <c r="R19" s="15">
        <f t="shared" si="6"/>
        <v>0</v>
      </c>
      <c r="S19" s="14">
        <v>3</v>
      </c>
      <c r="T19" s="14" t="s">
        <v>17</v>
      </c>
      <c r="U19" s="15">
        <f t="shared" si="7"/>
        <v>0</v>
      </c>
      <c r="V19" s="14">
        <v>2.5</v>
      </c>
      <c r="W19" s="14" t="s">
        <v>18</v>
      </c>
      <c r="X19" s="15">
        <f t="shared" si="8"/>
        <v>0</v>
      </c>
      <c r="Y19" s="14">
        <v>2</v>
      </c>
      <c r="Z19" s="14" t="s">
        <v>19</v>
      </c>
      <c r="AA19" s="15">
        <f t="shared" si="9"/>
        <v>0</v>
      </c>
      <c r="AB19" s="14">
        <v>1.5</v>
      </c>
      <c r="AC19" s="14" t="s">
        <v>20</v>
      </c>
      <c r="AD19" s="15">
        <f t="shared" si="10"/>
        <v>0</v>
      </c>
      <c r="AE19" s="14">
        <v>1</v>
      </c>
      <c r="AF19" s="14" t="s">
        <v>21</v>
      </c>
      <c r="AG19" s="15">
        <f t="shared" si="11"/>
        <v>0</v>
      </c>
      <c r="AH19" s="14">
        <v>0</v>
      </c>
      <c r="AI19" s="14" t="s">
        <v>22</v>
      </c>
      <c r="AJ19" s="15">
        <f t="shared" si="12"/>
        <v>0</v>
      </c>
      <c r="AK19" s="15">
        <f t="shared" si="13"/>
        <v>0</v>
      </c>
      <c r="AL19" s="16" t="str">
        <f t="shared" si="14"/>
        <v xml:space="preserve"> </v>
      </c>
      <c r="AM19" s="15">
        <f t="shared" si="15"/>
        <v>2.5</v>
      </c>
      <c r="AP19" s="17" t="s">
        <v>23</v>
      </c>
    </row>
    <row r="20" spans="1:42" ht="15.75" x14ac:dyDescent="0.25">
      <c r="A20" s="22"/>
      <c r="B20" s="45"/>
      <c r="C20" s="24"/>
      <c r="D20" s="25" t="str">
        <f t="shared" si="0"/>
        <v xml:space="preserve"> </v>
      </c>
      <c r="E20" s="29"/>
      <c r="F20" s="60"/>
      <c r="G20" s="60"/>
      <c r="H20" s="25" t="s">
        <v>24</v>
      </c>
      <c r="I20" s="10" t="str">
        <f t="shared" si="1"/>
        <v xml:space="preserve"> </v>
      </c>
      <c r="J20" s="28" t="str">
        <f t="shared" si="2"/>
        <v xml:space="preserve"> </v>
      </c>
      <c r="K20" s="11"/>
      <c r="L20" s="11" t="s">
        <v>15</v>
      </c>
      <c r="M20" s="12">
        <f t="shared" si="3"/>
        <v>0</v>
      </c>
      <c r="N20" s="13">
        <f t="shared" si="4"/>
        <v>0</v>
      </c>
      <c r="O20" s="13" t="e">
        <f t="shared" si="5"/>
        <v>#DIV/0!</v>
      </c>
      <c r="P20" s="14">
        <v>3.5</v>
      </c>
      <c r="Q20" s="14" t="s">
        <v>16</v>
      </c>
      <c r="R20" s="15">
        <f t="shared" si="6"/>
        <v>0</v>
      </c>
      <c r="S20" s="14">
        <v>3</v>
      </c>
      <c r="T20" s="14" t="s">
        <v>17</v>
      </c>
      <c r="U20" s="15">
        <f t="shared" si="7"/>
        <v>0</v>
      </c>
      <c r="V20" s="14">
        <v>2.5</v>
      </c>
      <c r="W20" s="14" t="s">
        <v>18</v>
      </c>
      <c r="X20" s="15">
        <f t="shared" si="8"/>
        <v>0</v>
      </c>
      <c r="Y20" s="14">
        <v>2</v>
      </c>
      <c r="Z20" s="14" t="s">
        <v>19</v>
      </c>
      <c r="AA20" s="15">
        <f t="shared" si="9"/>
        <v>0</v>
      </c>
      <c r="AB20" s="14">
        <v>1.5</v>
      </c>
      <c r="AC20" s="14" t="s">
        <v>20</v>
      </c>
      <c r="AD20" s="15">
        <f t="shared" si="10"/>
        <v>0</v>
      </c>
      <c r="AE20" s="14">
        <v>1</v>
      </c>
      <c r="AF20" s="14" t="s">
        <v>21</v>
      </c>
      <c r="AG20" s="15">
        <f t="shared" si="11"/>
        <v>0</v>
      </c>
      <c r="AH20" s="14">
        <v>0</v>
      </c>
      <c r="AI20" s="14" t="s">
        <v>22</v>
      </c>
      <c r="AJ20" s="15">
        <f t="shared" si="12"/>
        <v>0</v>
      </c>
      <c r="AK20" s="15">
        <f t="shared" si="13"/>
        <v>0</v>
      </c>
      <c r="AL20" s="16" t="str">
        <f t="shared" si="14"/>
        <v xml:space="preserve"> </v>
      </c>
      <c r="AM20" s="15">
        <f t="shared" si="15"/>
        <v>2.5</v>
      </c>
      <c r="AP20" s="17" t="s">
        <v>23</v>
      </c>
    </row>
    <row r="21" spans="1:42" ht="15.75" x14ac:dyDescent="0.25">
      <c r="A21" s="22"/>
      <c r="B21" s="23"/>
      <c r="C21" s="24"/>
      <c r="D21" s="25" t="str">
        <f t="shared" si="0"/>
        <v xml:space="preserve"> </v>
      </c>
      <c r="E21" s="29"/>
      <c r="F21" s="60"/>
      <c r="G21" s="60"/>
      <c r="H21" s="25" t="s">
        <v>24</v>
      </c>
      <c r="I21" s="10" t="str">
        <f t="shared" si="1"/>
        <v xml:space="preserve"> </v>
      </c>
      <c r="J21" s="28" t="str">
        <f t="shared" si="2"/>
        <v xml:space="preserve"> </v>
      </c>
      <c r="K21" s="11"/>
      <c r="L21" s="11" t="s">
        <v>15</v>
      </c>
      <c r="M21" s="12">
        <f t="shared" si="3"/>
        <v>0</v>
      </c>
      <c r="N21" s="13">
        <f t="shared" si="4"/>
        <v>0</v>
      </c>
      <c r="O21" s="13" t="e">
        <f t="shared" si="5"/>
        <v>#DIV/0!</v>
      </c>
      <c r="P21" s="14">
        <v>3.5</v>
      </c>
      <c r="Q21" s="14" t="s">
        <v>16</v>
      </c>
      <c r="R21" s="15">
        <f t="shared" si="6"/>
        <v>0</v>
      </c>
      <c r="S21" s="14">
        <v>3</v>
      </c>
      <c r="T21" s="14" t="s">
        <v>17</v>
      </c>
      <c r="U21" s="15">
        <f t="shared" si="7"/>
        <v>0</v>
      </c>
      <c r="V21" s="14">
        <v>2.5</v>
      </c>
      <c r="W21" s="14" t="s">
        <v>18</v>
      </c>
      <c r="X21" s="15">
        <f t="shared" si="8"/>
        <v>0</v>
      </c>
      <c r="Y21" s="14">
        <v>2</v>
      </c>
      <c r="Z21" s="14" t="s">
        <v>19</v>
      </c>
      <c r="AA21" s="15">
        <f t="shared" si="9"/>
        <v>0</v>
      </c>
      <c r="AB21" s="14">
        <v>1.5</v>
      </c>
      <c r="AC21" s="14" t="s">
        <v>20</v>
      </c>
      <c r="AD21" s="15">
        <f t="shared" si="10"/>
        <v>0</v>
      </c>
      <c r="AE21" s="14">
        <v>1</v>
      </c>
      <c r="AF21" s="14" t="s">
        <v>21</v>
      </c>
      <c r="AG21" s="15">
        <f t="shared" si="11"/>
        <v>0</v>
      </c>
      <c r="AH21" s="14">
        <v>0</v>
      </c>
      <c r="AI21" s="14" t="s">
        <v>22</v>
      </c>
      <c r="AJ21" s="15">
        <f t="shared" si="12"/>
        <v>0</v>
      </c>
      <c r="AK21" s="15">
        <f t="shared" si="13"/>
        <v>0</v>
      </c>
      <c r="AL21" s="16" t="str">
        <f t="shared" si="14"/>
        <v xml:space="preserve"> </v>
      </c>
      <c r="AM21" s="15">
        <f t="shared" si="15"/>
        <v>2.5</v>
      </c>
      <c r="AP21" s="17" t="s">
        <v>23</v>
      </c>
    </row>
    <row r="22" spans="1:42" ht="15.75" x14ac:dyDescent="0.25">
      <c r="A22" s="22"/>
      <c r="B22" s="23"/>
      <c r="C22" s="24"/>
      <c r="D22" s="25" t="str">
        <f t="shared" si="0"/>
        <v xml:space="preserve"> </v>
      </c>
      <c r="E22" s="29"/>
      <c r="F22" s="60"/>
      <c r="G22" s="60"/>
      <c r="H22" s="25" t="s">
        <v>24</v>
      </c>
      <c r="I22" s="10" t="str">
        <f t="shared" si="1"/>
        <v xml:space="preserve"> </v>
      </c>
      <c r="J22" s="28" t="str">
        <f t="shared" si="2"/>
        <v xml:space="preserve"> </v>
      </c>
      <c r="K22" s="11"/>
      <c r="L22" s="11" t="s">
        <v>15</v>
      </c>
      <c r="M22" s="12">
        <f t="shared" si="3"/>
        <v>0</v>
      </c>
      <c r="N22" s="13">
        <f t="shared" si="4"/>
        <v>0</v>
      </c>
      <c r="O22" s="13" t="e">
        <f t="shared" si="5"/>
        <v>#DIV/0!</v>
      </c>
      <c r="P22" s="14">
        <v>3.5</v>
      </c>
      <c r="Q22" s="14" t="s">
        <v>16</v>
      </c>
      <c r="R22" s="15">
        <f t="shared" si="6"/>
        <v>0</v>
      </c>
      <c r="S22" s="14">
        <v>3</v>
      </c>
      <c r="T22" s="14" t="s">
        <v>17</v>
      </c>
      <c r="U22" s="15">
        <f t="shared" si="7"/>
        <v>0</v>
      </c>
      <c r="V22" s="14">
        <v>2.5</v>
      </c>
      <c r="W22" s="14" t="s">
        <v>18</v>
      </c>
      <c r="X22" s="15">
        <f t="shared" si="8"/>
        <v>0</v>
      </c>
      <c r="Y22" s="14">
        <v>2</v>
      </c>
      <c r="Z22" s="14" t="s">
        <v>19</v>
      </c>
      <c r="AA22" s="15">
        <f t="shared" si="9"/>
        <v>0</v>
      </c>
      <c r="AB22" s="14">
        <v>1.5</v>
      </c>
      <c r="AC22" s="14" t="s">
        <v>20</v>
      </c>
      <c r="AD22" s="15">
        <f t="shared" si="10"/>
        <v>0</v>
      </c>
      <c r="AE22" s="14">
        <v>1</v>
      </c>
      <c r="AF22" s="14" t="s">
        <v>21</v>
      </c>
      <c r="AG22" s="15">
        <f t="shared" si="11"/>
        <v>0</v>
      </c>
      <c r="AH22" s="14">
        <v>0</v>
      </c>
      <c r="AI22" s="14" t="s">
        <v>22</v>
      </c>
      <c r="AJ22" s="15">
        <f t="shared" si="12"/>
        <v>0</v>
      </c>
      <c r="AK22" s="15">
        <f t="shared" si="13"/>
        <v>0</v>
      </c>
      <c r="AL22" s="16" t="str">
        <f t="shared" si="14"/>
        <v xml:space="preserve"> </v>
      </c>
      <c r="AM22" s="15">
        <f t="shared" si="15"/>
        <v>2.5</v>
      </c>
      <c r="AP22" s="17" t="s">
        <v>23</v>
      </c>
    </row>
    <row r="23" spans="1:42" ht="15.75" x14ac:dyDescent="0.25">
      <c r="A23" s="22"/>
      <c r="B23" s="23"/>
      <c r="C23" s="24"/>
      <c r="D23" s="25" t="str">
        <f t="shared" si="0"/>
        <v xml:space="preserve"> </v>
      </c>
      <c r="E23" s="29"/>
      <c r="F23" s="60"/>
      <c r="G23" s="60"/>
      <c r="H23" s="25" t="s">
        <v>24</v>
      </c>
      <c r="I23" s="10" t="str">
        <f t="shared" si="1"/>
        <v xml:space="preserve"> </v>
      </c>
      <c r="J23" s="28" t="str">
        <f t="shared" si="2"/>
        <v xml:space="preserve"> </v>
      </c>
      <c r="K23" s="11"/>
      <c r="L23" s="11" t="s">
        <v>15</v>
      </c>
      <c r="M23" s="12">
        <f t="shared" si="3"/>
        <v>0</v>
      </c>
      <c r="N23" s="13">
        <f t="shared" si="4"/>
        <v>0</v>
      </c>
      <c r="O23" s="13" t="e">
        <f t="shared" si="5"/>
        <v>#DIV/0!</v>
      </c>
      <c r="P23" s="14">
        <v>3.5</v>
      </c>
      <c r="Q23" s="14" t="s">
        <v>16</v>
      </c>
      <c r="R23" s="15">
        <f t="shared" si="6"/>
        <v>0</v>
      </c>
      <c r="S23" s="14">
        <v>3</v>
      </c>
      <c r="T23" s="14" t="s">
        <v>17</v>
      </c>
      <c r="U23" s="15">
        <f t="shared" si="7"/>
        <v>0</v>
      </c>
      <c r="V23" s="14">
        <v>2.5</v>
      </c>
      <c r="W23" s="14" t="s">
        <v>18</v>
      </c>
      <c r="X23" s="15">
        <f t="shared" si="8"/>
        <v>0</v>
      </c>
      <c r="Y23" s="14">
        <v>2</v>
      </c>
      <c r="Z23" s="14" t="s">
        <v>19</v>
      </c>
      <c r="AA23" s="15">
        <f t="shared" si="9"/>
        <v>0</v>
      </c>
      <c r="AB23" s="14">
        <v>1.5</v>
      </c>
      <c r="AC23" s="14" t="s">
        <v>20</v>
      </c>
      <c r="AD23" s="15">
        <f t="shared" si="10"/>
        <v>0</v>
      </c>
      <c r="AE23" s="14">
        <v>1</v>
      </c>
      <c r="AF23" s="14" t="s">
        <v>21</v>
      </c>
      <c r="AG23" s="15">
        <f t="shared" si="11"/>
        <v>0</v>
      </c>
      <c r="AH23" s="14">
        <v>0</v>
      </c>
      <c r="AI23" s="14" t="s">
        <v>22</v>
      </c>
      <c r="AJ23" s="15">
        <f t="shared" si="12"/>
        <v>0</v>
      </c>
      <c r="AK23" s="15">
        <f t="shared" si="13"/>
        <v>0</v>
      </c>
      <c r="AL23" s="16" t="str">
        <f t="shared" si="14"/>
        <v xml:space="preserve"> </v>
      </c>
      <c r="AM23" s="15">
        <f t="shared" si="15"/>
        <v>2.5</v>
      </c>
      <c r="AP23" s="17" t="s">
        <v>23</v>
      </c>
    </row>
    <row r="24" spans="1:42" ht="15.75" x14ac:dyDescent="0.25">
      <c r="A24" s="22" t="s">
        <v>24</v>
      </c>
      <c r="B24" s="23" t="s">
        <v>24</v>
      </c>
      <c r="C24" s="24"/>
      <c r="D24" s="25" t="str">
        <f t="shared" si="0"/>
        <v xml:space="preserve"> </v>
      </c>
      <c r="E24" s="29"/>
      <c r="F24" s="60"/>
      <c r="G24" s="60"/>
      <c r="H24" s="25" t="s">
        <v>24</v>
      </c>
      <c r="I24" s="10" t="str">
        <f t="shared" si="1"/>
        <v xml:space="preserve"> </v>
      </c>
      <c r="J24" s="28" t="str">
        <f t="shared" si="2"/>
        <v xml:space="preserve"> </v>
      </c>
      <c r="K24" s="11"/>
      <c r="L24" s="11" t="s">
        <v>15</v>
      </c>
      <c r="M24" s="12">
        <f t="shared" si="3"/>
        <v>0</v>
      </c>
      <c r="N24" s="13">
        <f t="shared" si="4"/>
        <v>0</v>
      </c>
      <c r="O24" s="13" t="e">
        <f t="shared" si="5"/>
        <v>#DIV/0!</v>
      </c>
      <c r="P24" s="14">
        <v>3.5</v>
      </c>
      <c r="Q24" s="14" t="s">
        <v>16</v>
      </c>
      <c r="R24" s="15">
        <f t="shared" si="6"/>
        <v>0</v>
      </c>
      <c r="S24" s="14">
        <v>3</v>
      </c>
      <c r="T24" s="14" t="s">
        <v>17</v>
      </c>
      <c r="U24" s="15">
        <f t="shared" si="7"/>
        <v>0</v>
      </c>
      <c r="V24" s="14">
        <v>2.5</v>
      </c>
      <c r="W24" s="14" t="s">
        <v>18</v>
      </c>
      <c r="X24" s="15">
        <f t="shared" si="8"/>
        <v>0</v>
      </c>
      <c r="Y24" s="14">
        <v>2</v>
      </c>
      <c r="Z24" s="14" t="s">
        <v>19</v>
      </c>
      <c r="AA24" s="15">
        <f t="shared" si="9"/>
        <v>0</v>
      </c>
      <c r="AB24" s="14">
        <v>1.5</v>
      </c>
      <c r="AC24" s="14" t="s">
        <v>20</v>
      </c>
      <c r="AD24" s="15">
        <f t="shared" si="10"/>
        <v>0</v>
      </c>
      <c r="AE24" s="14">
        <v>1</v>
      </c>
      <c r="AF24" s="14" t="s">
        <v>21</v>
      </c>
      <c r="AG24" s="15">
        <f t="shared" si="11"/>
        <v>0</v>
      </c>
      <c r="AH24" s="14">
        <v>0</v>
      </c>
      <c r="AI24" s="14" t="s">
        <v>22</v>
      </c>
      <c r="AJ24" s="15">
        <f t="shared" si="12"/>
        <v>0</v>
      </c>
      <c r="AK24" s="15">
        <f t="shared" si="13"/>
        <v>0</v>
      </c>
      <c r="AL24" s="16" t="str">
        <f t="shared" si="14"/>
        <v xml:space="preserve"> </v>
      </c>
      <c r="AM24" s="15">
        <f t="shared" si="15"/>
        <v>2.5</v>
      </c>
      <c r="AP24" s="17" t="s">
        <v>23</v>
      </c>
    </row>
    <row r="25" spans="1:42" ht="15.75" x14ac:dyDescent="0.25">
      <c r="A25" s="22" t="s">
        <v>24</v>
      </c>
      <c r="B25" s="23" t="s">
        <v>24</v>
      </c>
      <c r="C25" s="24"/>
      <c r="D25" s="25" t="str">
        <f t="shared" si="0"/>
        <v xml:space="preserve"> </v>
      </c>
      <c r="E25" s="29"/>
      <c r="F25" s="60"/>
      <c r="G25" s="60"/>
      <c r="H25" s="25" t="s">
        <v>24</v>
      </c>
      <c r="I25" s="10" t="str">
        <f t="shared" si="1"/>
        <v xml:space="preserve"> </v>
      </c>
      <c r="J25" s="28" t="str">
        <f t="shared" si="2"/>
        <v xml:space="preserve"> </v>
      </c>
      <c r="K25" s="11"/>
      <c r="L25" s="11" t="s">
        <v>15</v>
      </c>
      <c r="M25" s="12">
        <f t="shared" si="3"/>
        <v>0</v>
      </c>
      <c r="N25" s="13">
        <f t="shared" si="4"/>
        <v>0</v>
      </c>
      <c r="O25" s="13" t="e">
        <f t="shared" si="5"/>
        <v>#DIV/0!</v>
      </c>
      <c r="P25" s="14">
        <v>3.5</v>
      </c>
      <c r="Q25" s="14" t="s">
        <v>16</v>
      </c>
      <c r="R25" s="15">
        <f t="shared" si="6"/>
        <v>0</v>
      </c>
      <c r="S25" s="14">
        <v>3</v>
      </c>
      <c r="T25" s="14" t="s">
        <v>17</v>
      </c>
      <c r="U25" s="15">
        <f t="shared" si="7"/>
        <v>0</v>
      </c>
      <c r="V25" s="14">
        <v>2.5</v>
      </c>
      <c r="W25" s="14" t="s">
        <v>18</v>
      </c>
      <c r="X25" s="15">
        <f t="shared" si="8"/>
        <v>0</v>
      </c>
      <c r="Y25" s="14">
        <v>2</v>
      </c>
      <c r="Z25" s="14" t="s">
        <v>19</v>
      </c>
      <c r="AA25" s="15">
        <f t="shared" si="9"/>
        <v>0</v>
      </c>
      <c r="AB25" s="14">
        <v>1.5</v>
      </c>
      <c r="AC25" s="14" t="s">
        <v>20</v>
      </c>
      <c r="AD25" s="15">
        <f t="shared" si="10"/>
        <v>0</v>
      </c>
      <c r="AE25" s="14">
        <v>1</v>
      </c>
      <c r="AF25" s="14" t="s">
        <v>21</v>
      </c>
      <c r="AG25" s="15">
        <f t="shared" si="11"/>
        <v>0</v>
      </c>
      <c r="AH25" s="14">
        <v>0</v>
      </c>
      <c r="AI25" s="14" t="s">
        <v>22</v>
      </c>
      <c r="AJ25" s="15">
        <f t="shared" si="12"/>
        <v>0</v>
      </c>
      <c r="AK25" s="15">
        <f t="shared" si="13"/>
        <v>0</v>
      </c>
      <c r="AL25" s="16" t="str">
        <f t="shared" si="14"/>
        <v xml:space="preserve"> </v>
      </c>
      <c r="AM25" s="15">
        <f t="shared" si="15"/>
        <v>2.5</v>
      </c>
      <c r="AP25" s="17" t="s">
        <v>23</v>
      </c>
    </row>
    <row r="26" spans="1:42" ht="15.75" x14ac:dyDescent="0.25">
      <c r="A26" s="22" t="s">
        <v>24</v>
      </c>
      <c r="B26" s="23" t="s">
        <v>24</v>
      </c>
      <c r="C26" s="24"/>
      <c r="D26" s="25" t="str">
        <f t="shared" si="0"/>
        <v xml:space="preserve"> </v>
      </c>
      <c r="E26" s="29"/>
      <c r="F26" s="60"/>
      <c r="G26" s="60"/>
      <c r="H26" s="25" t="s">
        <v>24</v>
      </c>
      <c r="I26" s="10" t="str">
        <f t="shared" si="1"/>
        <v xml:space="preserve"> </v>
      </c>
      <c r="J26" s="28" t="str">
        <f t="shared" si="2"/>
        <v xml:space="preserve"> </v>
      </c>
      <c r="K26" s="11"/>
      <c r="L26" s="11" t="s">
        <v>15</v>
      </c>
      <c r="M26" s="12">
        <f t="shared" si="3"/>
        <v>0</v>
      </c>
      <c r="N26" s="13">
        <v>15</v>
      </c>
      <c r="O26" s="13">
        <f t="shared" si="5"/>
        <v>0</v>
      </c>
      <c r="P26" s="14">
        <v>3.5</v>
      </c>
      <c r="Q26" s="14" t="s">
        <v>16</v>
      </c>
      <c r="R26" s="15">
        <f t="shared" si="6"/>
        <v>0</v>
      </c>
      <c r="S26" s="14">
        <v>3</v>
      </c>
      <c r="T26" s="14" t="s">
        <v>17</v>
      </c>
      <c r="U26" s="15">
        <f t="shared" si="7"/>
        <v>0</v>
      </c>
      <c r="V26" s="14">
        <v>2.5</v>
      </c>
      <c r="W26" s="14" t="s">
        <v>18</v>
      </c>
      <c r="X26" s="15">
        <f t="shared" si="8"/>
        <v>0</v>
      </c>
      <c r="Y26" s="14">
        <v>2</v>
      </c>
      <c r="Z26" s="14" t="s">
        <v>19</v>
      </c>
      <c r="AA26" s="15">
        <f t="shared" si="9"/>
        <v>0</v>
      </c>
      <c r="AB26" s="14">
        <v>1.5</v>
      </c>
      <c r="AC26" s="14" t="s">
        <v>20</v>
      </c>
      <c r="AD26" s="15">
        <f t="shared" si="10"/>
        <v>0</v>
      </c>
      <c r="AE26" s="14">
        <v>1</v>
      </c>
      <c r="AF26" s="14" t="s">
        <v>21</v>
      </c>
      <c r="AG26" s="15">
        <f t="shared" si="11"/>
        <v>0</v>
      </c>
      <c r="AH26" s="14">
        <v>0</v>
      </c>
      <c r="AI26" s="14" t="s">
        <v>22</v>
      </c>
      <c r="AJ26" s="15">
        <f t="shared" si="12"/>
        <v>0</v>
      </c>
      <c r="AK26" s="15">
        <f t="shared" si="13"/>
        <v>0</v>
      </c>
      <c r="AL26" s="16" t="str">
        <f t="shared" si="14"/>
        <v xml:space="preserve"> </v>
      </c>
      <c r="AM26" s="15">
        <f t="shared" si="15"/>
        <v>2.5</v>
      </c>
      <c r="AP26" s="17" t="s">
        <v>23</v>
      </c>
    </row>
    <row r="27" spans="1:42" ht="15.75" x14ac:dyDescent="0.25">
      <c r="A27" s="22" t="s">
        <v>24</v>
      </c>
      <c r="B27" s="23" t="s">
        <v>24</v>
      </c>
      <c r="C27" s="24"/>
      <c r="D27" s="25" t="str">
        <f t="shared" si="0"/>
        <v xml:space="preserve"> </v>
      </c>
      <c r="E27" s="29"/>
      <c r="F27" s="60"/>
      <c r="G27" s="60"/>
      <c r="H27" s="25" t="s">
        <v>24</v>
      </c>
      <c r="I27" s="10" t="str">
        <f t="shared" si="1"/>
        <v xml:space="preserve"> </v>
      </c>
      <c r="J27" s="28" t="str">
        <f t="shared" si="2"/>
        <v xml:space="preserve"> </v>
      </c>
      <c r="K27" s="11"/>
      <c r="L27" s="11" t="s">
        <v>15</v>
      </c>
      <c r="M27" s="12">
        <f t="shared" si="3"/>
        <v>0</v>
      </c>
      <c r="N27" s="13">
        <f t="shared" si="4"/>
        <v>0</v>
      </c>
      <c r="O27" s="13" t="e">
        <f t="shared" si="5"/>
        <v>#DIV/0!</v>
      </c>
      <c r="P27" s="14">
        <v>3.5</v>
      </c>
      <c r="Q27" s="14" t="s">
        <v>16</v>
      </c>
      <c r="R27" s="15">
        <f t="shared" si="6"/>
        <v>0</v>
      </c>
      <c r="S27" s="14">
        <v>3</v>
      </c>
      <c r="T27" s="14" t="s">
        <v>17</v>
      </c>
      <c r="U27" s="15">
        <f t="shared" si="7"/>
        <v>0</v>
      </c>
      <c r="V27" s="14">
        <v>2.5</v>
      </c>
      <c r="W27" s="14" t="s">
        <v>18</v>
      </c>
      <c r="X27" s="15">
        <f t="shared" si="8"/>
        <v>0</v>
      </c>
      <c r="Y27" s="14">
        <v>2</v>
      </c>
      <c r="Z27" s="14" t="s">
        <v>19</v>
      </c>
      <c r="AA27" s="15">
        <f t="shared" si="9"/>
        <v>0</v>
      </c>
      <c r="AB27" s="14">
        <v>1.5</v>
      </c>
      <c r="AC27" s="14" t="s">
        <v>20</v>
      </c>
      <c r="AD27" s="15">
        <f t="shared" si="10"/>
        <v>0</v>
      </c>
      <c r="AE27" s="14">
        <v>1</v>
      </c>
      <c r="AF27" s="14" t="s">
        <v>21</v>
      </c>
      <c r="AG27" s="15">
        <f t="shared" si="11"/>
        <v>0</v>
      </c>
      <c r="AH27" s="14">
        <v>0</v>
      </c>
      <c r="AI27" s="14" t="s">
        <v>22</v>
      </c>
      <c r="AJ27" s="15">
        <f t="shared" si="12"/>
        <v>0</v>
      </c>
      <c r="AK27" s="15">
        <f t="shared" si="13"/>
        <v>0</v>
      </c>
      <c r="AL27" s="16" t="str">
        <f t="shared" si="14"/>
        <v xml:space="preserve"> </v>
      </c>
      <c r="AM27" s="15">
        <f t="shared" si="15"/>
        <v>2.5</v>
      </c>
      <c r="AP27" s="17" t="s">
        <v>23</v>
      </c>
    </row>
    <row r="28" spans="1:42" ht="15.75" x14ac:dyDescent="0.25">
      <c r="A28" s="22" t="s">
        <v>24</v>
      </c>
      <c r="B28" s="23" t="s">
        <v>24</v>
      </c>
      <c r="C28" s="24"/>
      <c r="D28" s="25" t="str">
        <f t="shared" si="0"/>
        <v xml:space="preserve"> </v>
      </c>
      <c r="E28" s="29"/>
      <c r="F28" s="60"/>
      <c r="G28" s="60"/>
      <c r="H28" s="25" t="s">
        <v>24</v>
      </c>
      <c r="I28" s="10" t="str">
        <f t="shared" si="1"/>
        <v xml:space="preserve"> </v>
      </c>
      <c r="J28" s="28" t="str">
        <f t="shared" si="2"/>
        <v xml:space="preserve"> </v>
      </c>
      <c r="K28" s="11"/>
      <c r="L28" s="11" t="s">
        <v>15</v>
      </c>
      <c r="M28" s="12">
        <f t="shared" si="3"/>
        <v>0</v>
      </c>
      <c r="N28" s="13">
        <f t="shared" si="4"/>
        <v>0</v>
      </c>
      <c r="O28" s="13" t="e">
        <f t="shared" si="5"/>
        <v>#DIV/0!</v>
      </c>
      <c r="P28" s="14">
        <v>3.5</v>
      </c>
      <c r="Q28" s="14" t="s">
        <v>16</v>
      </c>
      <c r="R28" s="15">
        <f t="shared" si="6"/>
        <v>0</v>
      </c>
      <c r="S28" s="14">
        <v>3</v>
      </c>
      <c r="T28" s="14" t="s">
        <v>17</v>
      </c>
      <c r="U28" s="15">
        <f t="shared" si="7"/>
        <v>0</v>
      </c>
      <c r="V28" s="14">
        <v>2.5</v>
      </c>
      <c r="W28" s="14" t="s">
        <v>18</v>
      </c>
      <c r="X28" s="15">
        <f t="shared" si="8"/>
        <v>0</v>
      </c>
      <c r="Y28" s="14">
        <v>2</v>
      </c>
      <c r="Z28" s="14" t="s">
        <v>19</v>
      </c>
      <c r="AA28" s="15">
        <f t="shared" si="9"/>
        <v>0</v>
      </c>
      <c r="AB28" s="14">
        <v>1.5</v>
      </c>
      <c r="AC28" s="14" t="s">
        <v>20</v>
      </c>
      <c r="AD28" s="15">
        <f t="shared" si="10"/>
        <v>0</v>
      </c>
      <c r="AE28" s="14">
        <v>1</v>
      </c>
      <c r="AF28" s="14" t="s">
        <v>21</v>
      </c>
      <c r="AG28" s="15">
        <f t="shared" si="11"/>
        <v>0</v>
      </c>
      <c r="AH28" s="14">
        <v>0</v>
      </c>
      <c r="AI28" s="14" t="s">
        <v>22</v>
      </c>
      <c r="AJ28" s="15">
        <f t="shared" si="12"/>
        <v>0</v>
      </c>
      <c r="AK28" s="15">
        <f t="shared" si="13"/>
        <v>0</v>
      </c>
      <c r="AL28" s="16" t="str">
        <f t="shared" si="14"/>
        <v xml:space="preserve"> </v>
      </c>
      <c r="AM28" s="15">
        <f t="shared" si="15"/>
        <v>2.5</v>
      </c>
      <c r="AP28" s="17" t="s">
        <v>23</v>
      </c>
    </row>
    <row r="29" spans="1:42" ht="15.75" x14ac:dyDescent="0.25">
      <c r="A29" s="22" t="s">
        <v>24</v>
      </c>
      <c r="B29" s="23" t="s">
        <v>24</v>
      </c>
      <c r="C29" s="24"/>
      <c r="D29" s="25" t="str">
        <f t="shared" si="0"/>
        <v xml:space="preserve"> </v>
      </c>
      <c r="E29" s="29"/>
      <c r="F29" s="60"/>
      <c r="G29" s="60"/>
      <c r="H29" s="25" t="s">
        <v>24</v>
      </c>
      <c r="I29" s="10" t="str">
        <f t="shared" si="1"/>
        <v xml:space="preserve"> </v>
      </c>
      <c r="J29" s="28" t="str">
        <f t="shared" si="2"/>
        <v xml:space="preserve"> </v>
      </c>
      <c r="K29" s="11"/>
      <c r="L29" s="11" t="s">
        <v>15</v>
      </c>
      <c r="M29" s="12">
        <f t="shared" si="3"/>
        <v>0</v>
      </c>
      <c r="N29" s="13">
        <f t="shared" si="4"/>
        <v>0</v>
      </c>
      <c r="O29" s="13" t="e">
        <f t="shared" si="5"/>
        <v>#DIV/0!</v>
      </c>
      <c r="P29" s="14">
        <v>3.5</v>
      </c>
      <c r="Q29" s="14" t="s">
        <v>16</v>
      </c>
      <c r="R29" s="15">
        <f t="shared" si="6"/>
        <v>0</v>
      </c>
      <c r="S29" s="14">
        <v>3</v>
      </c>
      <c r="T29" s="14" t="s">
        <v>17</v>
      </c>
      <c r="U29" s="15">
        <f t="shared" si="7"/>
        <v>0</v>
      </c>
      <c r="V29" s="14">
        <v>2.5</v>
      </c>
      <c r="W29" s="14" t="s">
        <v>18</v>
      </c>
      <c r="X29" s="15">
        <f t="shared" si="8"/>
        <v>0</v>
      </c>
      <c r="Y29" s="14">
        <v>2</v>
      </c>
      <c r="Z29" s="14" t="s">
        <v>19</v>
      </c>
      <c r="AA29" s="15">
        <f t="shared" si="9"/>
        <v>0</v>
      </c>
      <c r="AB29" s="14">
        <v>1.5</v>
      </c>
      <c r="AC29" s="14" t="s">
        <v>20</v>
      </c>
      <c r="AD29" s="15">
        <f t="shared" si="10"/>
        <v>0</v>
      </c>
      <c r="AE29" s="14">
        <v>1</v>
      </c>
      <c r="AF29" s="14" t="s">
        <v>21</v>
      </c>
      <c r="AG29" s="15">
        <f t="shared" si="11"/>
        <v>0</v>
      </c>
      <c r="AH29" s="14">
        <v>0</v>
      </c>
      <c r="AI29" s="14" t="s">
        <v>22</v>
      </c>
      <c r="AJ29" s="15">
        <f t="shared" si="12"/>
        <v>0</v>
      </c>
      <c r="AK29" s="15">
        <f t="shared" si="13"/>
        <v>0</v>
      </c>
      <c r="AL29" s="16" t="str">
        <f t="shared" si="14"/>
        <v xml:space="preserve"> </v>
      </c>
      <c r="AM29" s="15">
        <f t="shared" si="15"/>
        <v>2.5</v>
      </c>
      <c r="AP29" s="17" t="s">
        <v>23</v>
      </c>
    </row>
    <row r="30" spans="1:42" ht="16.5" thickBot="1" x14ac:dyDescent="0.3">
      <c r="A30" s="22" t="s">
        <v>24</v>
      </c>
      <c r="B30" s="23" t="s">
        <v>24</v>
      </c>
      <c r="C30" s="24"/>
      <c r="D30" s="25" t="str">
        <f t="shared" si="0"/>
        <v xml:space="preserve"> </v>
      </c>
      <c r="E30" s="31"/>
      <c r="F30" s="56"/>
      <c r="G30" s="56"/>
      <c r="H30" s="32" t="s">
        <v>24</v>
      </c>
      <c r="I30" s="10" t="str">
        <f t="shared" si="1"/>
        <v xml:space="preserve"> </v>
      </c>
      <c r="J30" s="28" t="str">
        <f t="shared" si="2"/>
        <v xml:space="preserve"> </v>
      </c>
      <c r="K30" s="11"/>
      <c r="L30" s="11" t="s">
        <v>15</v>
      </c>
      <c r="M30" s="12">
        <f t="shared" si="3"/>
        <v>0</v>
      </c>
      <c r="N30" s="13">
        <f t="shared" si="4"/>
        <v>0</v>
      </c>
      <c r="O30" s="13" t="e">
        <f t="shared" si="5"/>
        <v>#DIV/0!</v>
      </c>
      <c r="P30" s="14">
        <v>3.5</v>
      </c>
      <c r="Q30" s="14" t="s">
        <v>16</v>
      </c>
      <c r="R30" s="15">
        <f t="shared" si="6"/>
        <v>0</v>
      </c>
      <c r="S30" s="14">
        <v>3</v>
      </c>
      <c r="T30" s="14" t="s">
        <v>17</v>
      </c>
      <c r="U30" s="15">
        <f t="shared" si="7"/>
        <v>0</v>
      </c>
      <c r="V30" s="14">
        <v>2.5</v>
      </c>
      <c r="W30" s="14" t="s">
        <v>18</v>
      </c>
      <c r="X30" s="15">
        <f t="shared" si="8"/>
        <v>0</v>
      </c>
      <c r="Y30" s="14">
        <v>2</v>
      </c>
      <c r="Z30" s="14" t="s">
        <v>19</v>
      </c>
      <c r="AA30" s="15">
        <f t="shared" si="9"/>
        <v>0</v>
      </c>
      <c r="AB30" s="14">
        <v>1.5</v>
      </c>
      <c r="AC30" s="14" t="s">
        <v>20</v>
      </c>
      <c r="AD30" s="15">
        <f t="shared" si="10"/>
        <v>0</v>
      </c>
      <c r="AE30" s="14">
        <v>1</v>
      </c>
      <c r="AF30" s="14" t="s">
        <v>21</v>
      </c>
      <c r="AG30" s="15">
        <f t="shared" si="11"/>
        <v>0</v>
      </c>
      <c r="AH30" s="14">
        <v>0</v>
      </c>
      <c r="AI30" s="14" t="s">
        <v>22</v>
      </c>
      <c r="AJ30" s="15">
        <f t="shared" si="12"/>
        <v>0</v>
      </c>
      <c r="AK30" s="15">
        <f t="shared" si="13"/>
        <v>0</v>
      </c>
      <c r="AL30" s="16" t="str">
        <f t="shared" si="14"/>
        <v xml:space="preserve"> </v>
      </c>
      <c r="AM30" s="15">
        <f t="shared" si="15"/>
        <v>2.5</v>
      </c>
      <c r="AP30" s="17" t="s">
        <v>23</v>
      </c>
    </row>
    <row r="31" spans="1:42" x14ac:dyDescent="0.25">
      <c r="A31" s="70" t="s">
        <v>26</v>
      </c>
      <c r="B31" s="71"/>
      <c r="C31" s="33"/>
      <c r="D31" s="71" t="s">
        <v>26</v>
      </c>
      <c r="E31" s="72"/>
      <c r="F31" s="72"/>
      <c r="G31" s="34"/>
      <c r="H31" s="72" t="s">
        <v>26</v>
      </c>
      <c r="I31" s="71"/>
      <c r="J31" s="73"/>
    </row>
    <row r="32" spans="1:42" x14ac:dyDescent="0.25">
      <c r="A32" s="74" t="s">
        <v>29</v>
      </c>
      <c r="B32" s="74"/>
      <c r="C32" s="35"/>
      <c r="D32" s="75" t="s">
        <v>30</v>
      </c>
      <c r="E32" s="75"/>
      <c r="F32" s="75"/>
      <c r="G32" s="36"/>
      <c r="H32" s="75" t="s">
        <v>31</v>
      </c>
      <c r="I32" s="75"/>
      <c r="J32" s="76"/>
    </row>
    <row r="33" spans="1:10" x14ac:dyDescent="0.25">
      <c r="A33" s="37"/>
      <c r="B33" s="35"/>
      <c r="C33" s="35"/>
      <c r="D33" s="38"/>
      <c r="E33" s="38"/>
      <c r="F33" s="38"/>
      <c r="G33" s="35"/>
      <c r="H33" s="35"/>
      <c r="I33" s="35"/>
      <c r="J33" s="39"/>
    </row>
    <row r="34" spans="1:10" x14ac:dyDescent="0.25">
      <c r="A34" s="37"/>
      <c r="B34" s="35"/>
      <c r="C34" s="35"/>
      <c r="D34" s="38"/>
      <c r="E34" s="38"/>
      <c r="F34" s="38"/>
      <c r="G34" s="35"/>
      <c r="H34" s="35"/>
      <c r="I34" s="35"/>
      <c r="J34" s="39"/>
    </row>
    <row r="35" spans="1:10" x14ac:dyDescent="0.25">
      <c r="A35" s="37"/>
      <c r="B35" s="35"/>
      <c r="C35" s="35"/>
      <c r="D35" s="38"/>
      <c r="E35" s="38"/>
      <c r="F35" s="38"/>
      <c r="G35" s="35"/>
      <c r="H35" s="35"/>
      <c r="I35" s="35"/>
      <c r="J35" s="39"/>
    </row>
    <row r="36" spans="1:10" x14ac:dyDescent="0.25">
      <c r="A36" s="87"/>
      <c r="B36" s="87"/>
      <c r="C36" s="35"/>
      <c r="D36" s="72" t="s">
        <v>33</v>
      </c>
      <c r="E36" s="72"/>
      <c r="F36" s="72"/>
      <c r="G36" s="35"/>
      <c r="H36" s="88"/>
      <c r="I36" s="88"/>
      <c r="J36" s="89"/>
    </row>
    <row r="37" spans="1:10" x14ac:dyDescent="0.25">
      <c r="A37" s="87"/>
      <c r="B37" s="87"/>
      <c r="C37" s="35"/>
      <c r="D37" s="75" t="s">
        <v>32</v>
      </c>
      <c r="E37" s="75"/>
      <c r="F37" s="75"/>
      <c r="G37" s="35"/>
      <c r="H37" s="87"/>
      <c r="I37" s="87"/>
      <c r="J37" s="90"/>
    </row>
    <row r="38" spans="1:10" x14ac:dyDescent="0.25">
      <c r="A38" s="42"/>
      <c r="B38" s="42"/>
      <c r="C38" s="36"/>
      <c r="D38" s="42"/>
      <c r="E38" s="42"/>
      <c r="F38" s="42"/>
      <c r="G38" s="36"/>
      <c r="H38" s="42"/>
      <c r="I38" s="42"/>
      <c r="J38" s="43"/>
    </row>
    <row r="39" spans="1:10" x14ac:dyDescent="0.25">
      <c r="A39" s="42"/>
      <c r="B39" s="42"/>
      <c r="C39" s="36"/>
      <c r="D39" s="42"/>
      <c r="E39" s="42"/>
      <c r="F39" s="42"/>
      <c r="G39" s="36"/>
      <c r="H39" s="42"/>
      <c r="I39" s="42"/>
      <c r="J39" s="43"/>
    </row>
    <row r="40" spans="1:10" x14ac:dyDescent="0.25">
      <c r="A40" s="42"/>
      <c r="B40" s="42"/>
      <c r="C40" s="36"/>
      <c r="D40" s="42"/>
      <c r="E40" s="42"/>
      <c r="F40" s="42"/>
      <c r="G40" s="36"/>
      <c r="H40" s="42"/>
      <c r="I40" s="42"/>
      <c r="J40" s="43"/>
    </row>
    <row r="41" spans="1:10" ht="26.25" customHeight="1" x14ac:dyDescent="0.25">
      <c r="A41" s="57" t="s">
        <v>34</v>
      </c>
      <c r="B41" s="58"/>
      <c r="C41" s="58"/>
      <c r="D41" s="58"/>
      <c r="E41" s="58"/>
      <c r="F41" s="58"/>
      <c r="G41" s="58"/>
      <c r="H41" s="58"/>
      <c r="I41" s="58"/>
      <c r="J41" s="59"/>
    </row>
    <row r="42" spans="1:10" ht="84" customHeight="1" thickBot="1" x14ac:dyDescent="0.3">
      <c r="A42" s="83" t="s">
        <v>35</v>
      </c>
      <c r="B42" s="84"/>
      <c r="C42" s="84"/>
      <c r="D42" s="84"/>
      <c r="E42" s="84"/>
      <c r="F42" s="84"/>
      <c r="G42" s="84"/>
      <c r="H42" s="84"/>
      <c r="I42" s="84"/>
      <c r="J42" s="85"/>
    </row>
  </sheetData>
  <mergeCells count="44">
    <mergeCell ref="A42:J42"/>
    <mergeCell ref="E9:F9"/>
    <mergeCell ref="A36:B36"/>
    <mergeCell ref="D36:F36"/>
    <mergeCell ref="H36:J36"/>
    <mergeCell ref="A37:B37"/>
    <mergeCell ref="D37:F37"/>
    <mergeCell ref="H37:J37"/>
    <mergeCell ref="F16:G16"/>
    <mergeCell ref="F17:G17"/>
    <mergeCell ref="F18:G18"/>
    <mergeCell ref="F20:G20"/>
    <mergeCell ref="F21:G21"/>
    <mergeCell ref="F22:G22"/>
    <mergeCell ref="F23:G23"/>
    <mergeCell ref="F24:G24"/>
    <mergeCell ref="A6:J6"/>
    <mergeCell ref="A31:B31"/>
    <mergeCell ref="D31:F31"/>
    <mergeCell ref="H31:J31"/>
    <mergeCell ref="A32:B32"/>
    <mergeCell ref="D32:F32"/>
    <mergeCell ref="H32:J32"/>
    <mergeCell ref="F19:G19"/>
    <mergeCell ref="A7:J7"/>
    <mergeCell ref="A8:J8"/>
    <mergeCell ref="F10:G10"/>
    <mergeCell ref="F11:G11"/>
    <mergeCell ref="F12:G12"/>
    <mergeCell ref="F13:G13"/>
    <mergeCell ref="F14:G14"/>
    <mergeCell ref="F15:G15"/>
    <mergeCell ref="A1:J1"/>
    <mergeCell ref="A2:J2"/>
    <mergeCell ref="A3:J3"/>
    <mergeCell ref="A4:J4"/>
    <mergeCell ref="A5:J5"/>
    <mergeCell ref="F30:G30"/>
    <mergeCell ref="A41:J41"/>
    <mergeCell ref="F25:G25"/>
    <mergeCell ref="F26:G26"/>
    <mergeCell ref="F27:G27"/>
    <mergeCell ref="F28:G28"/>
    <mergeCell ref="F29:G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workbookViewId="0">
      <selection activeCell="H14" sqref="H14"/>
    </sheetView>
  </sheetViews>
  <sheetFormatPr defaultRowHeight="15" x14ac:dyDescent="0.25"/>
  <cols>
    <col min="1" max="1" width="15.140625" customWidth="1"/>
    <col min="2" max="2" width="20.14062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61" t="s">
        <v>0</v>
      </c>
      <c r="B1" s="62"/>
      <c r="C1" s="62"/>
      <c r="D1" s="62"/>
      <c r="E1" s="62"/>
      <c r="F1" s="62"/>
      <c r="G1" s="62"/>
      <c r="H1" s="62"/>
      <c r="I1" s="62"/>
      <c r="J1" s="6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4" t="s">
        <v>1</v>
      </c>
      <c r="B2" s="65"/>
      <c r="C2" s="65"/>
      <c r="D2" s="65"/>
      <c r="E2" s="65"/>
      <c r="F2" s="65"/>
      <c r="G2" s="65"/>
      <c r="H2" s="65"/>
      <c r="I2" s="65"/>
      <c r="J2" s="6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4" t="s">
        <v>2</v>
      </c>
      <c r="B3" s="65"/>
      <c r="C3" s="65"/>
      <c r="D3" s="65"/>
      <c r="E3" s="65"/>
      <c r="F3" s="65"/>
      <c r="G3" s="65"/>
      <c r="H3" s="65"/>
      <c r="I3" s="65"/>
      <c r="J3" s="6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4" t="s">
        <v>25</v>
      </c>
      <c r="B4" s="65"/>
      <c r="C4" s="65"/>
      <c r="D4" s="65"/>
      <c r="E4" s="65"/>
      <c r="F4" s="65"/>
      <c r="G4" s="65"/>
      <c r="H4" s="65"/>
      <c r="I4" s="65"/>
      <c r="J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67" t="s">
        <v>28</v>
      </c>
      <c r="B5" s="68"/>
      <c r="C5" s="68"/>
      <c r="D5" s="68"/>
      <c r="E5" s="68"/>
      <c r="F5" s="68"/>
      <c r="G5" s="68"/>
      <c r="H5" s="68"/>
      <c r="I5" s="68"/>
      <c r="J5" s="6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67" t="s">
        <v>3</v>
      </c>
      <c r="B6" s="68"/>
      <c r="C6" s="68"/>
      <c r="D6" s="68"/>
      <c r="E6" s="68"/>
      <c r="F6" s="68"/>
      <c r="G6" s="68"/>
      <c r="H6" s="68"/>
      <c r="I6" s="68"/>
      <c r="J6" s="6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7">
        <v>42035</v>
      </c>
      <c r="B7" s="78"/>
      <c r="C7" s="78"/>
      <c r="D7" s="78"/>
      <c r="E7" s="78"/>
      <c r="F7" s="78"/>
      <c r="G7" s="78"/>
      <c r="H7" s="78"/>
      <c r="I7" s="78"/>
      <c r="J7" s="79"/>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67" t="s">
        <v>4</v>
      </c>
      <c r="B8" s="68"/>
      <c r="C8" s="68"/>
      <c r="D8" s="68"/>
      <c r="E8" s="68"/>
      <c r="F8" s="68"/>
      <c r="G8" s="68"/>
      <c r="H8" s="68"/>
      <c r="I8" s="68"/>
      <c r="J8" s="6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6" t="s">
        <v>71</v>
      </c>
      <c r="F9" s="86"/>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19" t="s">
        <v>5</v>
      </c>
      <c r="B10" s="19" t="s">
        <v>6</v>
      </c>
      <c r="C10" s="19" t="s">
        <v>7</v>
      </c>
      <c r="D10" s="19" t="s">
        <v>8</v>
      </c>
      <c r="E10" s="19" t="s">
        <v>9</v>
      </c>
      <c r="F10" s="80" t="s">
        <v>10</v>
      </c>
      <c r="G10" s="81"/>
      <c r="H10" s="19" t="s">
        <v>11</v>
      </c>
      <c r="I10" s="19" t="s">
        <v>12</v>
      </c>
      <c r="J10" s="21"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20.100000000000001" customHeight="1" x14ac:dyDescent="0.25">
      <c r="A11" s="22" t="s">
        <v>54</v>
      </c>
      <c r="B11" s="23" t="s">
        <v>53</v>
      </c>
      <c r="C11" s="24">
        <v>75</v>
      </c>
      <c r="D11" s="25">
        <f t="shared" ref="D11:D30" si="0">IF(H11=" "," ",N11)</f>
        <v>90</v>
      </c>
      <c r="E11" s="26">
        <v>191</v>
      </c>
      <c r="F11" s="82" t="s">
        <v>52</v>
      </c>
      <c r="G11" s="82"/>
      <c r="H11" s="27">
        <v>75</v>
      </c>
      <c r="I11" s="10" t="str">
        <f>IF(C11=0," ",IF(H11=0," ",IF(H11="GR",AP11,AL11)))</f>
        <v>YETERLİ</v>
      </c>
      <c r="J11" s="28">
        <f>IF(C11=0," ",IF(H11=0," ",O11))</f>
        <v>2.5388888888888888</v>
      </c>
      <c r="K11" s="11"/>
      <c r="L11" s="11" t="s">
        <v>15</v>
      </c>
      <c r="M11" s="12">
        <f>IF(H11&lt;90,0,IF(H11&lt;=100,4,0))</f>
        <v>0</v>
      </c>
      <c r="N11" s="13">
        <f>IF(H11=" ",C11,(C11+15))</f>
        <v>90</v>
      </c>
      <c r="O11" s="13">
        <f>IF(H11="BAŞARILI",(E11/N11),IF(H11&gt;0,(((AK11*15)+E11)/N11),E11))</f>
        <v>2.5388888888888888</v>
      </c>
      <c r="P11" s="14">
        <v>3.5</v>
      </c>
      <c r="Q11" s="14" t="s">
        <v>16</v>
      </c>
      <c r="R11" s="15">
        <f>IF(H11&lt;85,0,IF(H11&lt;=89,3.5,0))</f>
        <v>0</v>
      </c>
      <c r="S11" s="14">
        <v>3</v>
      </c>
      <c r="T11" s="14" t="s">
        <v>17</v>
      </c>
      <c r="U11" s="15">
        <f>IF(H11&lt;80,0,IF(H11&lt;=84,3,0))</f>
        <v>0</v>
      </c>
      <c r="V11" s="14">
        <v>2.5</v>
      </c>
      <c r="W11" s="14" t="s">
        <v>18</v>
      </c>
      <c r="X11" s="15">
        <f>IF(H11&lt;75,0,IF(H11&lt;=79,2.5,0))</f>
        <v>2.5</v>
      </c>
      <c r="Y11" s="14">
        <v>2</v>
      </c>
      <c r="Z11" s="14" t="s">
        <v>19</v>
      </c>
      <c r="AA11" s="15">
        <f>IF(H11&lt;65,0,IF(H11&lt;=74,2,0))</f>
        <v>0</v>
      </c>
      <c r="AB11" s="14">
        <v>1.5</v>
      </c>
      <c r="AC11" s="14" t="s">
        <v>20</v>
      </c>
      <c r="AD11" s="15">
        <f>IF(H11&lt;58,0,IF(H11&lt;=64,1.5,0))</f>
        <v>0</v>
      </c>
      <c r="AE11" s="14">
        <v>1</v>
      </c>
      <c r="AF11" s="14" t="s">
        <v>21</v>
      </c>
      <c r="AG11" s="15">
        <f>IF(H11&lt;50,0,IF(H11&lt;=57,1,0))</f>
        <v>0</v>
      </c>
      <c r="AH11" s="14">
        <v>0</v>
      </c>
      <c r="AI11" s="14" t="s">
        <v>22</v>
      </c>
      <c r="AJ11" s="15">
        <f>IF(H11&lt;0,0,IF(H11&lt;=49,0,0))</f>
        <v>0</v>
      </c>
      <c r="AK11" s="15">
        <f>SUM(R11,U11,X11,AA11,AD11,AG11,AJ11,M11)</f>
        <v>2.5</v>
      </c>
      <c r="AL11" s="16" t="str">
        <f>IF(H11=" "," ",IF(AK11&lt;2,"GİREMEZ(AKTS)",IF(N11&lt;89,"GİREMEZ(AKTS)",IF(O11&gt;=AM11,"YETERLİ","GİREMEZ(ORTALAMA)"))))</f>
        <v>YETERLİ</v>
      </c>
      <c r="AM11" s="15">
        <f>IF(LEFT(A11,1)="0",2,2.5)</f>
        <v>2.5</v>
      </c>
      <c r="AN11" s="15"/>
      <c r="AO11" s="17"/>
      <c r="AP11" s="17" t="s">
        <v>23</v>
      </c>
      <c r="AQ11" s="17"/>
      <c r="AR11" s="18"/>
      <c r="AS11" s="18"/>
      <c r="AT11" s="18"/>
      <c r="AU11" s="18"/>
      <c r="AV11" s="18"/>
      <c r="AW11" s="18"/>
      <c r="AX11" s="18"/>
      <c r="AY11" s="1"/>
    </row>
    <row r="12" spans="1:51" ht="15.75" x14ac:dyDescent="0.25">
      <c r="A12" s="22" t="s">
        <v>56</v>
      </c>
      <c r="B12" s="23" t="s">
        <v>55</v>
      </c>
      <c r="C12" s="24">
        <v>75</v>
      </c>
      <c r="D12" s="25">
        <f t="shared" si="0"/>
        <v>90</v>
      </c>
      <c r="E12" s="29">
        <v>229.5</v>
      </c>
      <c r="F12" s="82" t="s">
        <v>52</v>
      </c>
      <c r="G12" s="82"/>
      <c r="H12" s="25">
        <v>100</v>
      </c>
      <c r="I12" s="10" t="str">
        <f t="shared" ref="I12:I30" si="1">IF(C12=0," ",IF(H12=0," ",IF(H12="GR",AP12,AL12)))</f>
        <v>YETERLİ</v>
      </c>
      <c r="J12" s="28">
        <f t="shared" ref="J12:J30" si="2">IF(C12=0," ",IF(H12=0," ",O12))</f>
        <v>3.2166666666666668</v>
      </c>
      <c r="K12" s="11"/>
      <c r="L12" s="11" t="s">
        <v>15</v>
      </c>
      <c r="M12" s="12">
        <f t="shared" ref="M12:M30" si="3">IF(H12&lt;90,0,IF(H12&lt;=100,4,0))</f>
        <v>4</v>
      </c>
      <c r="N12" s="13">
        <f t="shared" ref="N12:N30" si="4">IF(H12=" ",C12,(C12+15))</f>
        <v>90</v>
      </c>
      <c r="O12" s="13">
        <f t="shared" ref="O12:O30" si="5">IF(H12="BAŞARILI",(E12/N12),IF(H12&gt;0,(((AK12*15)+E12)/N12),E12))</f>
        <v>3.2166666666666668</v>
      </c>
      <c r="P12" s="14">
        <v>3.5</v>
      </c>
      <c r="Q12" s="14" t="s">
        <v>16</v>
      </c>
      <c r="R12" s="15">
        <f t="shared" ref="R12:R30" si="6">IF(H12&lt;85,0,IF(H12&lt;=89,3.5,0))</f>
        <v>0</v>
      </c>
      <c r="S12" s="14">
        <v>3</v>
      </c>
      <c r="T12" s="14" t="s">
        <v>17</v>
      </c>
      <c r="U12" s="15">
        <f t="shared" ref="U12:U30" si="7">IF(H12&lt;80,0,IF(H12&lt;=84,3,0))</f>
        <v>0</v>
      </c>
      <c r="V12" s="14">
        <v>2.5</v>
      </c>
      <c r="W12" s="14" t="s">
        <v>18</v>
      </c>
      <c r="X12" s="15">
        <f t="shared" ref="X12:X30" si="8">IF(H12&lt;75,0,IF(H12&lt;=79,2.5,0))</f>
        <v>0</v>
      </c>
      <c r="Y12" s="14">
        <v>2</v>
      </c>
      <c r="Z12" s="14" t="s">
        <v>19</v>
      </c>
      <c r="AA12" s="15">
        <f t="shared" ref="AA12:AA30" si="9">IF(H12&lt;65,0,IF(H12&lt;=74,2,0))</f>
        <v>0</v>
      </c>
      <c r="AB12" s="14">
        <v>1.5</v>
      </c>
      <c r="AC12" s="14" t="s">
        <v>20</v>
      </c>
      <c r="AD12" s="15">
        <f t="shared" ref="AD12:AD30" si="10">IF(H12&lt;58,0,IF(H12&lt;=64,1.5,0))</f>
        <v>0</v>
      </c>
      <c r="AE12" s="14">
        <v>1</v>
      </c>
      <c r="AF12" s="14" t="s">
        <v>21</v>
      </c>
      <c r="AG12" s="15">
        <f t="shared" ref="AG12:AG30" si="11">IF(H12&lt;50,0,IF(H12&lt;=57,1,0))</f>
        <v>0</v>
      </c>
      <c r="AH12" s="14">
        <v>0</v>
      </c>
      <c r="AI12" s="14" t="s">
        <v>22</v>
      </c>
      <c r="AJ12" s="15">
        <f t="shared" ref="AJ12:AJ30" si="12">IF(H12&lt;0,0,IF(H12&lt;=49,0,0))</f>
        <v>0</v>
      </c>
      <c r="AK12" s="15">
        <f t="shared" ref="AK12:AK30" si="13">SUM(R12,U12,X12,AA12,AD12,AG12,AJ12,M12)</f>
        <v>4</v>
      </c>
      <c r="AL12" s="16" t="str">
        <f t="shared" ref="AL12:AL30" si="14">IF(H12=" "," ",IF(AK12&lt;2,"GİREMEZ(AKTS)",IF(N12&lt;89,"GİREMEZ(AKTS)",IF(O12&gt;=AM12,"YETERLİ","GİREMEZ(ORTALAMA)"))))</f>
        <v>YETERLİ</v>
      </c>
      <c r="AM12" s="15">
        <f t="shared" ref="AM12:AM30" si="15">IF(LEFT(A12,1)="0",2,2.5)</f>
        <v>2.5</v>
      </c>
      <c r="AP12" s="17" t="s">
        <v>23</v>
      </c>
    </row>
    <row r="13" spans="1:51" ht="15.75" x14ac:dyDescent="0.25">
      <c r="A13" s="22" t="s">
        <v>61</v>
      </c>
      <c r="B13" s="23" t="s">
        <v>60</v>
      </c>
      <c r="C13" s="24">
        <v>75</v>
      </c>
      <c r="D13" s="25">
        <f t="shared" si="0"/>
        <v>90</v>
      </c>
      <c r="E13" s="29">
        <v>258.5</v>
      </c>
      <c r="F13" s="60" t="s">
        <v>57</v>
      </c>
      <c r="G13" s="60"/>
      <c r="H13" s="25">
        <v>100</v>
      </c>
      <c r="I13" s="10" t="str">
        <f t="shared" si="1"/>
        <v>YETERLİ</v>
      </c>
      <c r="J13" s="28">
        <f t="shared" si="2"/>
        <v>3.5388888888888888</v>
      </c>
      <c r="K13" s="11"/>
      <c r="L13" s="11" t="s">
        <v>15</v>
      </c>
      <c r="M13" s="12">
        <f t="shared" si="3"/>
        <v>4</v>
      </c>
      <c r="N13" s="13">
        <f t="shared" si="4"/>
        <v>90</v>
      </c>
      <c r="O13" s="13">
        <f t="shared" si="5"/>
        <v>3.5388888888888888</v>
      </c>
      <c r="P13" s="14">
        <v>3.5</v>
      </c>
      <c r="Q13" s="14" t="s">
        <v>16</v>
      </c>
      <c r="R13" s="15">
        <f t="shared" si="6"/>
        <v>0</v>
      </c>
      <c r="S13" s="14">
        <v>3</v>
      </c>
      <c r="T13" s="14" t="s">
        <v>17</v>
      </c>
      <c r="U13" s="15">
        <f t="shared" si="7"/>
        <v>0</v>
      </c>
      <c r="V13" s="14">
        <v>2.5</v>
      </c>
      <c r="W13" s="14" t="s">
        <v>18</v>
      </c>
      <c r="X13" s="15">
        <f t="shared" si="8"/>
        <v>0</v>
      </c>
      <c r="Y13" s="14">
        <v>2</v>
      </c>
      <c r="Z13" s="14" t="s">
        <v>19</v>
      </c>
      <c r="AA13" s="15">
        <f t="shared" si="9"/>
        <v>0</v>
      </c>
      <c r="AB13" s="14">
        <v>1.5</v>
      </c>
      <c r="AC13" s="14" t="s">
        <v>20</v>
      </c>
      <c r="AD13" s="15">
        <f t="shared" si="10"/>
        <v>0</v>
      </c>
      <c r="AE13" s="14">
        <v>1</v>
      </c>
      <c r="AF13" s="14" t="s">
        <v>21</v>
      </c>
      <c r="AG13" s="15">
        <f t="shared" si="11"/>
        <v>0</v>
      </c>
      <c r="AH13" s="14">
        <v>0</v>
      </c>
      <c r="AI13" s="14" t="s">
        <v>22</v>
      </c>
      <c r="AJ13" s="15">
        <f t="shared" si="12"/>
        <v>0</v>
      </c>
      <c r="AK13" s="15">
        <f t="shared" si="13"/>
        <v>4</v>
      </c>
      <c r="AL13" s="16" t="str">
        <f t="shared" si="14"/>
        <v>YETERLİ</v>
      </c>
      <c r="AM13" s="15">
        <f t="shared" si="15"/>
        <v>2.5</v>
      </c>
      <c r="AP13" s="17" t="s">
        <v>23</v>
      </c>
    </row>
    <row r="14" spans="1:51" ht="15.75" x14ac:dyDescent="0.25">
      <c r="A14" s="22" t="s">
        <v>75</v>
      </c>
      <c r="B14" s="23" t="s">
        <v>66</v>
      </c>
      <c r="C14" s="24">
        <v>75</v>
      </c>
      <c r="D14" s="25">
        <f t="shared" si="0"/>
        <v>90</v>
      </c>
      <c r="E14" s="29">
        <v>217</v>
      </c>
      <c r="F14" s="60" t="s">
        <v>58</v>
      </c>
      <c r="G14" s="60"/>
      <c r="H14" s="25">
        <v>100</v>
      </c>
      <c r="I14" s="10" t="str">
        <f t="shared" si="1"/>
        <v>YETERLİ</v>
      </c>
      <c r="J14" s="28">
        <f t="shared" si="2"/>
        <v>3.0777777777777779</v>
      </c>
      <c r="K14" s="11"/>
      <c r="L14" s="11" t="s">
        <v>15</v>
      </c>
      <c r="M14" s="12">
        <f t="shared" si="3"/>
        <v>4</v>
      </c>
      <c r="N14" s="13">
        <f t="shared" si="4"/>
        <v>90</v>
      </c>
      <c r="O14" s="13">
        <f t="shared" si="5"/>
        <v>3.0777777777777779</v>
      </c>
      <c r="P14" s="14">
        <v>3.5</v>
      </c>
      <c r="Q14" s="14" t="s">
        <v>16</v>
      </c>
      <c r="R14" s="15">
        <f t="shared" si="6"/>
        <v>0</v>
      </c>
      <c r="S14" s="14">
        <v>3</v>
      </c>
      <c r="T14" s="14" t="s">
        <v>17</v>
      </c>
      <c r="U14" s="15">
        <f t="shared" si="7"/>
        <v>0</v>
      </c>
      <c r="V14" s="14">
        <v>2.5</v>
      </c>
      <c r="W14" s="14" t="s">
        <v>18</v>
      </c>
      <c r="X14" s="15">
        <f t="shared" si="8"/>
        <v>0</v>
      </c>
      <c r="Y14" s="14">
        <v>2</v>
      </c>
      <c r="Z14" s="14" t="s">
        <v>19</v>
      </c>
      <c r="AA14" s="15">
        <f t="shared" si="9"/>
        <v>0</v>
      </c>
      <c r="AB14" s="14">
        <v>1.5</v>
      </c>
      <c r="AC14" s="14" t="s">
        <v>20</v>
      </c>
      <c r="AD14" s="15">
        <f t="shared" si="10"/>
        <v>0</v>
      </c>
      <c r="AE14" s="14">
        <v>1</v>
      </c>
      <c r="AF14" s="14" t="s">
        <v>21</v>
      </c>
      <c r="AG14" s="15">
        <f t="shared" si="11"/>
        <v>0</v>
      </c>
      <c r="AH14" s="14">
        <v>0</v>
      </c>
      <c r="AI14" s="14" t="s">
        <v>22</v>
      </c>
      <c r="AJ14" s="15">
        <f t="shared" si="12"/>
        <v>0</v>
      </c>
      <c r="AK14" s="15">
        <f t="shared" si="13"/>
        <v>4</v>
      </c>
      <c r="AL14" s="16" t="str">
        <f t="shared" si="14"/>
        <v>YETERLİ</v>
      </c>
      <c r="AM14" s="15">
        <f t="shared" si="15"/>
        <v>2.5</v>
      </c>
      <c r="AP14" s="17" t="s">
        <v>23</v>
      </c>
    </row>
    <row r="15" spans="1:51" ht="15.75" x14ac:dyDescent="0.25">
      <c r="A15" s="22"/>
      <c r="B15" s="23"/>
      <c r="C15" s="24"/>
      <c r="D15" s="25" t="str">
        <f t="shared" si="0"/>
        <v xml:space="preserve"> </v>
      </c>
      <c r="E15" s="29"/>
      <c r="F15" s="60"/>
      <c r="G15" s="60"/>
      <c r="H15" s="25" t="s">
        <v>24</v>
      </c>
      <c r="I15" s="10" t="str">
        <f t="shared" si="1"/>
        <v xml:space="preserve"> </v>
      </c>
      <c r="J15" s="28" t="str">
        <f t="shared" si="2"/>
        <v xml:space="preserve"> </v>
      </c>
      <c r="K15" s="11"/>
      <c r="L15" s="11" t="s">
        <v>15</v>
      </c>
      <c r="M15" s="12">
        <f t="shared" si="3"/>
        <v>0</v>
      </c>
      <c r="N15" s="13">
        <f t="shared" si="4"/>
        <v>0</v>
      </c>
      <c r="O15" s="13" t="e">
        <f t="shared" si="5"/>
        <v>#DIV/0!</v>
      </c>
      <c r="P15" s="14">
        <v>3.5</v>
      </c>
      <c r="Q15" s="14" t="s">
        <v>16</v>
      </c>
      <c r="R15" s="15">
        <f t="shared" si="6"/>
        <v>0</v>
      </c>
      <c r="S15" s="14">
        <v>3</v>
      </c>
      <c r="T15" s="14" t="s">
        <v>17</v>
      </c>
      <c r="U15" s="15">
        <f t="shared" si="7"/>
        <v>0</v>
      </c>
      <c r="V15" s="14">
        <v>2.5</v>
      </c>
      <c r="W15" s="14" t="s">
        <v>18</v>
      </c>
      <c r="X15" s="15">
        <f t="shared" si="8"/>
        <v>0</v>
      </c>
      <c r="Y15" s="14">
        <v>2</v>
      </c>
      <c r="Z15" s="14" t="s">
        <v>19</v>
      </c>
      <c r="AA15" s="15">
        <f t="shared" si="9"/>
        <v>0</v>
      </c>
      <c r="AB15" s="14">
        <v>1.5</v>
      </c>
      <c r="AC15" s="14" t="s">
        <v>20</v>
      </c>
      <c r="AD15" s="15">
        <f t="shared" si="10"/>
        <v>0</v>
      </c>
      <c r="AE15" s="14">
        <v>1</v>
      </c>
      <c r="AF15" s="14" t="s">
        <v>21</v>
      </c>
      <c r="AG15" s="15">
        <f t="shared" si="11"/>
        <v>0</v>
      </c>
      <c r="AH15" s="14">
        <v>0</v>
      </c>
      <c r="AI15" s="14" t="s">
        <v>22</v>
      </c>
      <c r="AJ15" s="15">
        <f t="shared" si="12"/>
        <v>0</v>
      </c>
      <c r="AK15" s="15">
        <f t="shared" si="13"/>
        <v>0</v>
      </c>
      <c r="AL15" s="16" t="str">
        <f t="shared" si="14"/>
        <v xml:space="preserve"> </v>
      </c>
      <c r="AM15" s="15">
        <f t="shared" si="15"/>
        <v>2.5</v>
      </c>
      <c r="AP15" s="17" t="s">
        <v>23</v>
      </c>
    </row>
    <row r="16" spans="1:51" ht="15.75" x14ac:dyDescent="0.25">
      <c r="A16" s="22"/>
      <c r="B16" s="23"/>
      <c r="C16" s="24"/>
      <c r="D16" s="25" t="str">
        <f t="shared" si="0"/>
        <v xml:space="preserve"> </v>
      </c>
      <c r="E16" s="29"/>
      <c r="F16" s="60"/>
      <c r="G16" s="60"/>
      <c r="H16" s="25" t="s">
        <v>24</v>
      </c>
      <c r="I16" s="10" t="str">
        <f t="shared" si="1"/>
        <v xml:space="preserve"> </v>
      </c>
      <c r="J16" s="28" t="str">
        <f t="shared" si="2"/>
        <v xml:space="preserve"> </v>
      </c>
      <c r="K16" s="11"/>
      <c r="L16" s="11" t="s">
        <v>15</v>
      </c>
      <c r="M16" s="12">
        <f t="shared" si="3"/>
        <v>0</v>
      </c>
      <c r="N16" s="13">
        <f t="shared" si="4"/>
        <v>0</v>
      </c>
      <c r="O16" s="13" t="e">
        <f t="shared" si="5"/>
        <v>#DIV/0!</v>
      </c>
      <c r="P16" s="14">
        <v>3.5</v>
      </c>
      <c r="Q16" s="14" t="s">
        <v>16</v>
      </c>
      <c r="R16" s="15">
        <f t="shared" si="6"/>
        <v>0</v>
      </c>
      <c r="S16" s="14">
        <v>3</v>
      </c>
      <c r="T16" s="14" t="s">
        <v>17</v>
      </c>
      <c r="U16" s="15">
        <f t="shared" si="7"/>
        <v>0</v>
      </c>
      <c r="V16" s="14">
        <v>2.5</v>
      </c>
      <c r="W16" s="14" t="s">
        <v>18</v>
      </c>
      <c r="X16" s="15">
        <f t="shared" si="8"/>
        <v>0</v>
      </c>
      <c r="Y16" s="14">
        <v>2</v>
      </c>
      <c r="Z16" s="14" t="s">
        <v>19</v>
      </c>
      <c r="AA16" s="15">
        <f t="shared" si="9"/>
        <v>0</v>
      </c>
      <c r="AB16" s="14">
        <v>1.5</v>
      </c>
      <c r="AC16" s="14" t="s">
        <v>20</v>
      </c>
      <c r="AD16" s="15">
        <f t="shared" si="10"/>
        <v>0</v>
      </c>
      <c r="AE16" s="14">
        <v>1</v>
      </c>
      <c r="AF16" s="14" t="s">
        <v>21</v>
      </c>
      <c r="AG16" s="15">
        <f t="shared" si="11"/>
        <v>0</v>
      </c>
      <c r="AH16" s="14">
        <v>0</v>
      </c>
      <c r="AI16" s="14" t="s">
        <v>22</v>
      </c>
      <c r="AJ16" s="15">
        <f t="shared" si="12"/>
        <v>0</v>
      </c>
      <c r="AK16" s="15">
        <f t="shared" si="13"/>
        <v>0</v>
      </c>
      <c r="AL16" s="16" t="str">
        <f t="shared" si="14"/>
        <v xml:space="preserve"> </v>
      </c>
      <c r="AM16" s="15">
        <f t="shared" si="15"/>
        <v>2.5</v>
      </c>
      <c r="AP16" s="17" t="s">
        <v>23</v>
      </c>
    </row>
    <row r="17" spans="1:42" ht="15.75" x14ac:dyDescent="0.25">
      <c r="A17" s="22"/>
      <c r="B17" s="23"/>
      <c r="C17" s="24"/>
      <c r="D17" s="25" t="str">
        <f t="shared" si="0"/>
        <v xml:space="preserve"> </v>
      </c>
      <c r="E17" s="29"/>
      <c r="F17" s="60"/>
      <c r="G17" s="60"/>
      <c r="H17" s="25" t="s">
        <v>24</v>
      </c>
      <c r="I17" s="10" t="str">
        <f t="shared" si="1"/>
        <v xml:space="preserve"> </v>
      </c>
      <c r="J17" s="28" t="str">
        <f t="shared" si="2"/>
        <v xml:space="preserve"> </v>
      </c>
      <c r="K17" s="11"/>
      <c r="L17" s="11" t="s">
        <v>15</v>
      </c>
      <c r="M17" s="12">
        <f t="shared" si="3"/>
        <v>0</v>
      </c>
      <c r="N17" s="13">
        <f t="shared" si="4"/>
        <v>0</v>
      </c>
      <c r="O17" s="13" t="e">
        <f t="shared" si="5"/>
        <v>#DIV/0!</v>
      </c>
      <c r="P17" s="14">
        <v>3.5</v>
      </c>
      <c r="Q17" s="14" t="s">
        <v>16</v>
      </c>
      <c r="R17" s="15">
        <f t="shared" si="6"/>
        <v>0</v>
      </c>
      <c r="S17" s="14">
        <v>3</v>
      </c>
      <c r="T17" s="14" t="s">
        <v>17</v>
      </c>
      <c r="U17" s="15">
        <f t="shared" si="7"/>
        <v>0</v>
      </c>
      <c r="V17" s="14">
        <v>2.5</v>
      </c>
      <c r="W17" s="14" t="s">
        <v>18</v>
      </c>
      <c r="X17" s="15">
        <f t="shared" si="8"/>
        <v>0</v>
      </c>
      <c r="Y17" s="14">
        <v>2</v>
      </c>
      <c r="Z17" s="14" t="s">
        <v>19</v>
      </c>
      <c r="AA17" s="15">
        <f t="shared" si="9"/>
        <v>0</v>
      </c>
      <c r="AB17" s="14">
        <v>1.5</v>
      </c>
      <c r="AC17" s="14" t="s">
        <v>20</v>
      </c>
      <c r="AD17" s="15">
        <f t="shared" si="10"/>
        <v>0</v>
      </c>
      <c r="AE17" s="14">
        <v>1</v>
      </c>
      <c r="AF17" s="14" t="s">
        <v>21</v>
      </c>
      <c r="AG17" s="15">
        <f t="shared" si="11"/>
        <v>0</v>
      </c>
      <c r="AH17" s="14">
        <v>0</v>
      </c>
      <c r="AI17" s="14" t="s">
        <v>22</v>
      </c>
      <c r="AJ17" s="15">
        <f t="shared" si="12"/>
        <v>0</v>
      </c>
      <c r="AK17" s="15">
        <f t="shared" si="13"/>
        <v>0</v>
      </c>
      <c r="AL17" s="16" t="str">
        <f t="shared" si="14"/>
        <v xml:space="preserve"> </v>
      </c>
      <c r="AM17" s="15">
        <f t="shared" si="15"/>
        <v>2.5</v>
      </c>
      <c r="AP17" s="17" t="s">
        <v>23</v>
      </c>
    </row>
    <row r="18" spans="1:42" ht="15.75" x14ac:dyDescent="0.25">
      <c r="A18" s="22"/>
      <c r="B18" s="23"/>
      <c r="C18" s="24"/>
      <c r="D18" s="25" t="str">
        <f t="shared" si="0"/>
        <v xml:space="preserve"> </v>
      </c>
      <c r="E18" s="29"/>
      <c r="F18" s="60"/>
      <c r="G18" s="60"/>
      <c r="H18" s="25" t="s">
        <v>24</v>
      </c>
      <c r="I18" s="10" t="str">
        <f t="shared" si="1"/>
        <v xml:space="preserve"> </v>
      </c>
      <c r="J18" s="28" t="str">
        <f t="shared" si="2"/>
        <v xml:space="preserve"> </v>
      </c>
      <c r="K18" s="11"/>
      <c r="L18" s="11" t="s">
        <v>15</v>
      </c>
      <c r="M18" s="12">
        <f t="shared" si="3"/>
        <v>0</v>
      </c>
      <c r="N18" s="13">
        <f t="shared" si="4"/>
        <v>0</v>
      </c>
      <c r="O18" s="13" t="e">
        <f t="shared" si="5"/>
        <v>#DIV/0!</v>
      </c>
      <c r="P18" s="14">
        <v>3.5</v>
      </c>
      <c r="Q18" s="14" t="s">
        <v>16</v>
      </c>
      <c r="R18" s="15">
        <f t="shared" si="6"/>
        <v>0</v>
      </c>
      <c r="S18" s="14">
        <v>3</v>
      </c>
      <c r="T18" s="14" t="s">
        <v>17</v>
      </c>
      <c r="U18" s="15">
        <f t="shared" si="7"/>
        <v>0</v>
      </c>
      <c r="V18" s="14">
        <v>2.5</v>
      </c>
      <c r="W18" s="14" t="s">
        <v>18</v>
      </c>
      <c r="X18" s="15">
        <f t="shared" si="8"/>
        <v>0</v>
      </c>
      <c r="Y18" s="14">
        <v>2</v>
      </c>
      <c r="Z18" s="14" t="s">
        <v>19</v>
      </c>
      <c r="AA18" s="15">
        <f t="shared" si="9"/>
        <v>0</v>
      </c>
      <c r="AB18" s="14">
        <v>1.5</v>
      </c>
      <c r="AC18" s="14" t="s">
        <v>20</v>
      </c>
      <c r="AD18" s="15">
        <f t="shared" si="10"/>
        <v>0</v>
      </c>
      <c r="AE18" s="14">
        <v>1</v>
      </c>
      <c r="AF18" s="14" t="s">
        <v>21</v>
      </c>
      <c r="AG18" s="15">
        <f t="shared" si="11"/>
        <v>0</v>
      </c>
      <c r="AH18" s="14">
        <v>0</v>
      </c>
      <c r="AI18" s="14" t="s">
        <v>22</v>
      </c>
      <c r="AJ18" s="15">
        <f t="shared" si="12"/>
        <v>0</v>
      </c>
      <c r="AK18" s="15">
        <f t="shared" si="13"/>
        <v>0</v>
      </c>
      <c r="AL18" s="16" t="str">
        <f t="shared" si="14"/>
        <v xml:space="preserve"> </v>
      </c>
      <c r="AM18" s="15">
        <f t="shared" si="15"/>
        <v>2.5</v>
      </c>
      <c r="AP18" s="17" t="s">
        <v>23</v>
      </c>
    </row>
    <row r="19" spans="1:42" ht="15.75" x14ac:dyDescent="0.25">
      <c r="A19" s="22"/>
      <c r="B19" s="23"/>
      <c r="C19" s="24"/>
      <c r="D19" s="25" t="str">
        <f t="shared" si="0"/>
        <v xml:space="preserve"> </v>
      </c>
      <c r="E19" s="29"/>
      <c r="F19" s="60"/>
      <c r="G19" s="60"/>
      <c r="H19" s="25" t="s">
        <v>24</v>
      </c>
      <c r="I19" s="10" t="str">
        <f t="shared" si="1"/>
        <v xml:space="preserve"> </v>
      </c>
      <c r="J19" s="28" t="str">
        <f t="shared" si="2"/>
        <v xml:space="preserve"> </v>
      </c>
      <c r="K19" s="11"/>
      <c r="L19" s="11" t="s">
        <v>15</v>
      </c>
      <c r="M19" s="12">
        <f t="shared" si="3"/>
        <v>0</v>
      </c>
      <c r="N19" s="13">
        <f t="shared" si="4"/>
        <v>0</v>
      </c>
      <c r="O19" s="13" t="e">
        <f t="shared" si="5"/>
        <v>#DIV/0!</v>
      </c>
      <c r="P19" s="14">
        <v>3.5</v>
      </c>
      <c r="Q19" s="14" t="s">
        <v>16</v>
      </c>
      <c r="R19" s="15">
        <f t="shared" si="6"/>
        <v>0</v>
      </c>
      <c r="S19" s="14">
        <v>3</v>
      </c>
      <c r="T19" s="14" t="s">
        <v>17</v>
      </c>
      <c r="U19" s="15">
        <f t="shared" si="7"/>
        <v>0</v>
      </c>
      <c r="V19" s="14">
        <v>2.5</v>
      </c>
      <c r="W19" s="14" t="s">
        <v>18</v>
      </c>
      <c r="X19" s="15">
        <f t="shared" si="8"/>
        <v>0</v>
      </c>
      <c r="Y19" s="14">
        <v>2</v>
      </c>
      <c r="Z19" s="14" t="s">
        <v>19</v>
      </c>
      <c r="AA19" s="15">
        <f t="shared" si="9"/>
        <v>0</v>
      </c>
      <c r="AB19" s="14">
        <v>1.5</v>
      </c>
      <c r="AC19" s="14" t="s">
        <v>20</v>
      </c>
      <c r="AD19" s="15">
        <f t="shared" si="10"/>
        <v>0</v>
      </c>
      <c r="AE19" s="14">
        <v>1</v>
      </c>
      <c r="AF19" s="14" t="s">
        <v>21</v>
      </c>
      <c r="AG19" s="15">
        <f t="shared" si="11"/>
        <v>0</v>
      </c>
      <c r="AH19" s="14">
        <v>0</v>
      </c>
      <c r="AI19" s="14" t="s">
        <v>22</v>
      </c>
      <c r="AJ19" s="15">
        <f t="shared" si="12"/>
        <v>0</v>
      </c>
      <c r="AK19" s="15">
        <f t="shared" si="13"/>
        <v>0</v>
      </c>
      <c r="AL19" s="16" t="str">
        <f t="shared" si="14"/>
        <v xml:space="preserve"> </v>
      </c>
      <c r="AM19" s="15">
        <f t="shared" si="15"/>
        <v>2.5</v>
      </c>
      <c r="AP19" s="17" t="s">
        <v>23</v>
      </c>
    </row>
    <row r="20" spans="1:42" ht="15.75" x14ac:dyDescent="0.25">
      <c r="A20" s="22"/>
      <c r="B20" s="23"/>
      <c r="C20" s="24"/>
      <c r="D20" s="25" t="str">
        <f t="shared" si="0"/>
        <v xml:space="preserve"> </v>
      </c>
      <c r="E20" s="29"/>
      <c r="F20" s="60"/>
      <c r="G20" s="60"/>
      <c r="H20" s="25" t="s">
        <v>24</v>
      </c>
      <c r="I20" s="10" t="str">
        <f t="shared" si="1"/>
        <v xml:space="preserve"> </v>
      </c>
      <c r="J20" s="28" t="str">
        <f t="shared" si="2"/>
        <v xml:space="preserve"> </v>
      </c>
      <c r="K20" s="11"/>
      <c r="L20" s="11" t="s">
        <v>15</v>
      </c>
      <c r="M20" s="12">
        <f t="shared" si="3"/>
        <v>0</v>
      </c>
      <c r="N20" s="13">
        <f t="shared" si="4"/>
        <v>0</v>
      </c>
      <c r="O20" s="13" t="e">
        <f t="shared" si="5"/>
        <v>#DIV/0!</v>
      </c>
      <c r="P20" s="14">
        <v>3.5</v>
      </c>
      <c r="Q20" s="14" t="s">
        <v>16</v>
      </c>
      <c r="R20" s="15">
        <f t="shared" si="6"/>
        <v>0</v>
      </c>
      <c r="S20" s="14">
        <v>3</v>
      </c>
      <c r="T20" s="14" t="s">
        <v>17</v>
      </c>
      <c r="U20" s="15">
        <f t="shared" si="7"/>
        <v>0</v>
      </c>
      <c r="V20" s="14">
        <v>2.5</v>
      </c>
      <c r="W20" s="14" t="s">
        <v>18</v>
      </c>
      <c r="X20" s="15">
        <f t="shared" si="8"/>
        <v>0</v>
      </c>
      <c r="Y20" s="14">
        <v>2</v>
      </c>
      <c r="Z20" s="14" t="s">
        <v>19</v>
      </c>
      <c r="AA20" s="15">
        <f t="shared" si="9"/>
        <v>0</v>
      </c>
      <c r="AB20" s="14">
        <v>1.5</v>
      </c>
      <c r="AC20" s="14" t="s">
        <v>20</v>
      </c>
      <c r="AD20" s="15">
        <f t="shared" si="10"/>
        <v>0</v>
      </c>
      <c r="AE20" s="14">
        <v>1</v>
      </c>
      <c r="AF20" s="14" t="s">
        <v>21</v>
      </c>
      <c r="AG20" s="15">
        <f t="shared" si="11"/>
        <v>0</v>
      </c>
      <c r="AH20" s="14">
        <v>0</v>
      </c>
      <c r="AI20" s="14" t="s">
        <v>22</v>
      </c>
      <c r="AJ20" s="15">
        <f t="shared" si="12"/>
        <v>0</v>
      </c>
      <c r="AK20" s="15">
        <f t="shared" si="13"/>
        <v>0</v>
      </c>
      <c r="AL20" s="16" t="str">
        <f t="shared" si="14"/>
        <v xml:space="preserve"> </v>
      </c>
      <c r="AM20" s="15">
        <f t="shared" si="15"/>
        <v>2.5</v>
      </c>
      <c r="AP20" s="17" t="s">
        <v>23</v>
      </c>
    </row>
    <row r="21" spans="1:42" ht="15.75" x14ac:dyDescent="0.25">
      <c r="A21" s="22"/>
      <c r="B21" s="23"/>
      <c r="C21" s="24"/>
      <c r="D21" s="25" t="str">
        <f t="shared" si="0"/>
        <v xml:space="preserve"> </v>
      </c>
      <c r="E21" s="29"/>
      <c r="F21" s="60"/>
      <c r="G21" s="60"/>
      <c r="H21" s="25" t="s">
        <v>24</v>
      </c>
      <c r="I21" s="10" t="str">
        <f t="shared" si="1"/>
        <v xml:space="preserve"> </v>
      </c>
      <c r="J21" s="28" t="str">
        <f t="shared" si="2"/>
        <v xml:space="preserve"> </v>
      </c>
      <c r="K21" s="11"/>
      <c r="L21" s="11" t="s">
        <v>15</v>
      </c>
      <c r="M21" s="12">
        <f t="shared" si="3"/>
        <v>0</v>
      </c>
      <c r="N21" s="13">
        <f t="shared" si="4"/>
        <v>0</v>
      </c>
      <c r="O21" s="13" t="e">
        <f t="shared" si="5"/>
        <v>#DIV/0!</v>
      </c>
      <c r="P21" s="14">
        <v>3.5</v>
      </c>
      <c r="Q21" s="14" t="s">
        <v>16</v>
      </c>
      <c r="R21" s="15">
        <f t="shared" si="6"/>
        <v>0</v>
      </c>
      <c r="S21" s="14">
        <v>3</v>
      </c>
      <c r="T21" s="14" t="s">
        <v>17</v>
      </c>
      <c r="U21" s="15">
        <f t="shared" si="7"/>
        <v>0</v>
      </c>
      <c r="V21" s="14">
        <v>2.5</v>
      </c>
      <c r="W21" s="14" t="s">
        <v>18</v>
      </c>
      <c r="X21" s="15">
        <f t="shared" si="8"/>
        <v>0</v>
      </c>
      <c r="Y21" s="14">
        <v>2</v>
      </c>
      <c r="Z21" s="14" t="s">
        <v>19</v>
      </c>
      <c r="AA21" s="15">
        <f t="shared" si="9"/>
        <v>0</v>
      </c>
      <c r="AB21" s="14">
        <v>1.5</v>
      </c>
      <c r="AC21" s="14" t="s">
        <v>20</v>
      </c>
      <c r="AD21" s="15">
        <f t="shared" si="10"/>
        <v>0</v>
      </c>
      <c r="AE21" s="14">
        <v>1</v>
      </c>
      <c r="AF21" s="14" t="s">
        <v>21</v>
      </c>
      <c r="AG21" s="15">
        <f t="shared" si="11"/>
        <v>0</v>
      </c>
      <c r="AH21" s="14">
        <v>0</v>
      </c>
      <c r="AI21" s="14" t="s">
        <v>22</v>
      </c>
      <c r="AJ21" s="15">
        <f t="shared" si="12"/>
        <v>0</v>
      </c>
      <c r="AK21" s="15">
        <f t="shared" si="13"/>
        <v>0</v>
      </c>
      <c r="AL21" s="16" t="str">
        <f t="shared" si="14"/>
        <v xml:space="preserve"> </v>
      </c>
      <c r="AM21" s="15">
        <f t="shared" si="15"/>
        <v>2.5</v>
      </c>
      <c r="AP21" s="17" t="s">
        <v>23</v>
      </c>
    </row>
    <row r="22" spans="1:42" ht="15.75" x14ac:dyDescent="0.25">
      <c r="A22" s="22"/>
      <c r="B22" s="23"/>
      <c r="C22" s="24"/>
      <c r="D22" s="25" t="str">
        <f t="shared" si="0"/>
        <v xml:space="preserve"> </v>
      </c>
      <c r="E22" s="29"/>
      <c r="F22" s="60"/>
      <c r="G22" s="60"/>
      <c r="H22" s="25" t="s">
        <v>24</v>
      </c>
      <c r="I22" s="10" t="str">
        <f t="shared" si="1"/>
        <v xml:space="preserve"> </v>
      </c>
      <c r="J22" s="28" t="str">
        <f t="shared" si="2"/>
        <v xml:space="preserve"> </v>
      </c>
      <c r="K22" s="11"/>
      <c r="L22" s="11" t="s">
        <v>15</v>
      </c>
      <c r="M22" s="12">
        <f t="shared" si="3"/>
        <v>0</v>
      </c>
      <c r="N22" s="13">
        <f t="shared" si="4"/>
        <v>0</v>
      </c>
      <c r="O22" s="13" t="e">
        <f t="shared" si="5"/>
        <v>#DIV/0!</v>
      </c>
      <c r="P22" s="14">
        <v>3.5</v>
      </c>
      <c r="Q22" s="14" t="s">
        <v>16</v>
      </c>
      <c r="R22" s="15">
        <f t="shared" si="6"/>
        <v>0</v>
      </c>
      <c r="S22" s="14">
        <v>3</v>
      </c>
      <c r="T22" s="14" t="s">
        <v>17</v>
      </c>
      <c r="U22" s="15">
        <f t="shared" si="7"/>
        <v>0</v>
      </c>
      <c r="V22" s="14">
        <v>2.5</v>
      </c>
      <c r="W22" s="14" t="s">
        <v>18</v>
      </c>
      <c r="X22" s="15">
        <f t="shared" si="8"/>
        <v>0</v>
      </c>
      <c r="Y22" s="14">
        <v>2</v>
      </c>
      <c r="Z22" s="14" t="s">
        <v>19</v>
      </c>
      <c r="AA22" s="15">
        <f t="shared" si="9"/>
        <v>0</v>
      </c>
      <c r="AB22" s="14">
        <v>1.5</v>
      </c>
      <c r="AC22" s="14" t="s">
        <v>20</v>
      </c>
      <c r="AD22" s="15">
        <f t="shared" si="10"/>
        <v>0</v>
      </c>
      <c r="AE22" s="14">
        <v>1</v>
      </c>
      <c r="AF22" s="14" t="s">
        <v>21</v>
      </c>
      <c r="AG22" s="15">
        <f t="shared" si="11"/>
        <v>0</v>
      </c>
      <c r="AH22" s="14">
        <v>0</v>
      </c>
      <c r="AI22" s="14" t="s">
        <v>22</v>
      </c>
      <c r="AJ22" s="15">
        <f t="shared" si="12"/>
        <v>0</v>
      </c>
      <c r="AK22" s="15">
        <f t="shared" si="13"/>
        <v>0</v>
      </c>
      <c r="AL22" s="16" t="str">
        <f t="shared" si="14"/>
        <v xml:space="preserve"> </v>
      </c>
      <c r="AM22" s="15">
        <f t="shared" si="15"/>
        <v>2.5</v>
      </c>
      <c r="AP22" s="17" t="s">
        <v>23</v>
      </c>
    </row>
    <row r="23" spans="1:42" ht="15.75" x14ac:dyDescent="0.25">
      <c r="A23" s="22"/>
      <c r="B23" s="23"/>
      <c r="C23" s="24"/>
      <c r="D23" s="25" t="str">
        <f t="shared" si="0"/>
        <v xml:space="preserve"> </v>
      </c>
      <c r="E23" s="29"/>
      <c r="F23" s="60"/>
      <c r="G23" s="60"/>
      <c r="H23" s="25" t="s">
        <v>24</v>
      </c>
      <c r="I23" s="10" t="str">
        <f t="shared" si="1"/>
        <v xml:space="preserve"> </v>
      </c>
      <c r="J23" s="28" t="str">
        <f t="shared" si="2"/>
        <v xml:space="preserve"> </v>
      </c>
      <c r="K23" s="11"/>
      <c r="L23" s="11" t="s">
        <v>15</v>
      </c>
      <c r="M23" s="12">
        <f t="shared" si="3"/>
        <v>0</v>
      </c>
      <c r="N23" s="13">
        <f t="shared" si="4"/>
        <v>0</v>
      </c>
      <c r="O23" s="13" t="e">
        <f t="shared" si="5"/>
        <v>#DIV/0!</v>
      </c>
      <c r="P23" s="14">
        <v>3.5</v>
      </c>
      <c r="Q23" s="14" t="s">
        <v>16</v>
      </c>
      <c r="R23" s="15">
        <f t="shared" si="6"/>
        <v>0</v>
      </c>
      <c r="S23" s="14">
        <v>3</v>
      </c>
      <c r="T23" s="14" t="s">
        <v>17</v>
      </c>
      <c r="U23" s="15">
        <f t="shared" si="7"/>
        <v>0</v>
      </c>
      <c r="V23" s="14">
        <v>2.5</v>
      </c>
      <c r="W23" s="14" t="s">
        <v>18</v>
      </c>
      <c r="X23" s="15">
        <f t="shared" si="8"/>
        <v>0</v>
      </c>
      <c r="Y23" s="14">
        <v>2</v>
      </c>
      <c r="Z23" s="14" t="s">
        <v>19</v>
      </c>
      <c r="AA23" s="15">
        <f t="shared" si="9"/>
        <v>0</v>
      </c>
      <c r="AB23" s="14">
        <v>1.5</v>
      </c>
      <c r="AC23" s="14" t="s">
        <v>20</v>
      </c>
      <c r="AD23" s="15">
        <f t="shared" si="10"/>
        <v>0</v>
      </c>
      <c r="AE23" s="14">
        <v>1</v>
      </c>
      <c r="AF23" s="14" t="s">
        <v>21</v>
      </c>
      <c r="AG23" s="15">
        <f t="shared" si="11"/>
        <v>0</v>
      </c>
      <c r="AH23" s="14">
        <v>0</v>
      </c>
      <c r="AI23" s="14" t="s">
        <v>22</v>
      </c>
      <c r="AJ23" s="15">
        <f t="shared" si="12"/>
        <v>0</v>
      </c>
      <c r="AK23" s="15">
        <f t="shared" si="13"/>
        <v>0</v>
      </c>
      <c r="AL23" s="16" t="str">
        <f t="shared" si="14"/>
        <v xml:space="preserve"> </v>
      </c>
      <c r="AM23" s="15">
        <f t="shared" si="15"/>
        <v>2.5</v>
      </c>
      <c r="AP23" s="17" t="s">
        <v>23</v>
      </c>
    </row>
    <row r="24" spans="1:42" ht="15.75" x14ac:dyDescent="0.25">
      <c r="A24" s="22" t="s">
        <v>24</v>
      </c>
      <c r="B24" s="23" t="s">
        <v>24</v>
      </c>
      <c r="C24" s="24"/>
      <c r="D24" s="25" t="str">
        <f t="shared" si="0"/>
        <v xml:space="preserve"> </v>
      </c>
      <c r="E24" s="29"/>
      <c r="F24" s="60"/>
      <c r="G24" s="60"/>
      <c r="H24" s="25" t="s">
        <v>24</v>
      </c>
      <c r="I24" s="10" t="str">
        <f t="shared" si="1"/>
        <v xml:space="preserve"> </v>
      </c>
      <c r="J24" s="28" t="str">
        <f t="shared" si="2"/>
        <v xml:space="preserve"> </v>
      </c>
      <c r="K24" s="11"/>
      <c r="L24" s="11" t="s">
        <v>15</v>
      </c>
      <c r="M24" s="12">
        <f t="shared" si="3"/>
        <v>0</v>
      </c>
      <c r="N24" s="13">
        <f t="shared" si="4"/>
        <v>0</v>
      </c>
      <c r="O24" s="13" t="e">
        <f t="shared" si="5"/>
        <v>#DIV/0!</v>
      </c>
      <c r="P24" s="14">
        <v>3.5</v>
      </c>
      <c r="Q24" s="14" t="s">
        <v>16</v>
      </c>
      <c r="R24" s="15">
        <f t="shared" si="6"/>
        <v>0</v>
      </c>
      <c r="S24" s="14">
        <v>3</v>
      </c>
      <c r="T24" s="14" t="s">
        <v>17</v>
      </c>
      <c r="U24" s="15">
        <f t="shared" si="7"/>
        <v>0</v>
      </c>
      <c r="V24" s="14">
        <v>2.5</v>
      </c>
      <c r="W24" s="14" t="s">
        <v>18</v>
      </c>
      <c r="X24" s="15">
        <f t="shared" si="8"/>
        <v>0</v>
      </c>
      <c r="Y24" s="14">
        <v>2</v>
      </c>
      <c r="Z24" s="14" t="s">
        <v>19</v>
      </c>
      <c r="AA24" s="15">
        <f t="shared" si="9"/>
        <v>0</v>
      </c>
      <c r="AB24" s="14">
        <v>1.5</v>
      </c>
      <c r="AC24" s="14" t="s">
        <v>20</v>
      </c>
      <c r="AD24" s="15">
        <f t="shared" si="10"/>
        <v>0</v>
      </c>
      <c r="AE24" s="14">
        <v>1</v>
      </c>
      <c r="AF24" s="14" t="s">
        <v>21</v>
      </c>
      <c r="AG24" s="15">
        <f t="shared" si="11"/>
        <v>0</v>
      </c>
      <c r="AH24" s="14">
        <v>0</v>
      </c>
      <c r="AI24" s="14" t="s">
        <v>22</v>
      </c>
      <c r="AJ24" s="15">
        <f t="shared" si="12"/>
        <v>0</v>
      </c>
      <c r="AK24" s="15">
        <f t="shared" si="13"/>
        <v>0</v>
      </c>
      <c r="AL24" s="16" t="str">
        <f t="shared" si="14"/>
        <v xml:space="preserve"> </v>
      </c>
      <c r="AM24" s="15">
        <f t="shared" si="15"/>
        <v>2.5</v>
      </c>
      <c r="AP24" s="17" t="s">
        <v>23</v>
      </c>
    </row>
    <row r="25" spans="1:42" ht="15.75" x14ac:dyDescent="0.25">
      <c r="A25" s="22" t="s">
        <v>24</v>
      </c>
      <c r="B25" s="23" t="s">
        <v>24</v>
      </c>
      <c r="C25" s="24"/>
      <c r="D25" s="25" t="str">
        <f t="shared" si="0"/>
        <v xml:space="preserve"> </v>
      </c>
      <c r="E25" s="29"/>
      <c r="F25" s="60"/>
      <c r="G25" s="60"/>
      <c r="H25" s="25" t="s">
        <v>24</v>
      </c>
      <c r="I25" s="10" t="str">
        <f t="shared" si="1"/>
        <v xml:space="preserve"> </v>
      </c>
      <c r="J25" s="28" t="str">
        <f t="shared" si="2"/>
        <v xml:space="preserve"> </v>
      </c>
      <c r="K25" s="11"/>
      <c r="L25" s="11" t="s">
        <v>15</v>
      </c>
      <c r="M25" s="12">
        <f t="shared" si="3"/>
        <v>0</v>
      </c>
      <c r="N25" s="13">
        <f t="shared" si="4"/>
        <v>0</v>
      </c>
      <c r="O25" s="13" t="e">
        <f t="shared" si="5"/>
        <v>#DIV/0!</v>
      </c>
      <c r="P25" s="14">
        <v>3.5</v>
      </c>
      <c r="Q25" s="14" t="s">
        <v>16</v>
      </c>
      <c r="R25" s="15">
        <f t="shared" si="6"/>
        <v>0</v>
      </c>
      <c r="S25" s="14">
        <v>3</v>
      </c>
      <c r="T25" s="14" t="s">
        <v>17</v>
      </c>
      <c r="U25" s="15">
        <f t="shared" si="7"/>
        <v>0</v>
      </c>
      <c r="V25" s="14">
        <v>2.5</v>
      </c>
      <c r="W25" s="14" t="s">
        <v>18</v>
      </c>
      <c r="X25" s="15">
        <f t="shared" si="8"/>
        <v>0</v>
      </c>
      <c r="Y25" s="14">
        <v>2</v>
      </c>
      <c r="Z25" s="14" t="s">
        <v>19</v>
      </c>
      <c r="AA25" s="15">
        <f t="shared" si="9"/>
        <v>0</v>
      </c>
      <c r="AB25" s="14">
        <v>1.5</v>
      </c>
      <c r="AC25" s="14" t="s">
        <v>20</v>
      </c>
      <c r="AD25" s="15">
        <f t="shared" si="10"/>
        <v>0</v>
      </c>
      <c r="AE25" s="14">
        <v>1</v>
      </c>
      <c r="AF25" s="14" t="s">
        <v>21</v>
      </c>
      <c r="AG25" s="15">
        <f t="shared" si="11"/>
        <v>0</v>
      </c>
      <c r="AH25" s="14">
        <v>0</v>
      </c>
      <c r="AI25" s="14" t="s">
        <v>22</v>
      </c>
      <c r="AJ25" s="15">
        <f t="shared" si="12"/>
        <v>0</v>
      </c>
      <c r="AK25" s="15">
        <f t="shared" si="13"/>
        <v>0</v>
      </c>
      <c r="AL25" s="16" t="str">
        <f t="shared" si="14"/>
        <v xml:space="preserve"> </v>
      </c>
      <c r="AM25" s="15">
        <f t="shared" si="15"/>
        <v>2.5</v>
      </c>
      <c r="AP25" s="17" t="s">
        <v>23</v>
      </c>
    </row>
    <row r="26" spans="1:42" ht="15.75" x14ac:dyDescent="0.25">
      <c r="A26" s="22" t="s">
        <v>24</v>
      </c>
      <c r="B26" s="23" t="s">
        <v>24</v>
      </c>
      <c r="C26" s="24"/>
      <c r="D26" s="25" t="str">
        <f t="shared" si="0"/>
        <v xml:space="preserve"> </v>
      </c>
      <c r="E26" s="29"/>
      <c r="F26" s="60"/>
      <c r="G26" s="60"/>
      <c r="H26" s="25" t="s">
        <v>24</v>
      </c>
      <c r="I26" s="10" t="str">
        <f t="shared" si="1"/>
        <v xml:space="preserve"> </v>
      </c>
      <c r="J26" s="28" t="str">
        <f t="shared" si="2"/>
        <v xml:space="preserve"> </v>
      </c>
      <c r="K26" s="11"/>
      <c r="L26" s="11" t="s">
        <v>15</v>
      </c>
      <c r="M26" s="12">
        <f t="shared" si="3"/>
        <v>0</v>
      </c>
      <c r="N26" s="13">
        <v>15</v>
      </c>
      <c r="O26" s="13">
        <f t="shared" si="5"/>
        <v>0</v>
      </c>
      <c r="P26" s="14">
        <v>3.5</v>
      </c>
      <c r="Q26" s="14" t="s">
        <v>16</v>
      </c>
      <c r="R26" s="15">
        <f t="shared" si="6"/>
        <v>0</v>
      </c>
      <c r="S26" s="14">
        <v>3</v>
      </c>
      <c r="T26" s="14" t="s">
        <v>17</v>
      </c>
      <c r="U26" s="15">
        <f t="shared" si="7"/>
        <v>0</v>
      </c>
      <c r="V26" s="14">
        <v>2.5</v>
      </c>
      <c r="W26" s="14" t="s">
        <v>18</v>
      </c>
      <c r="X26" s="15">
        <f t="shared" si="8"/>
        <v>0</v>
      </c>
      <c r="Y26" s="14">
        <v>2</v>
      </c>
      <c r="Z26" s="14" t="s">
        <v>19</v>
      </c>
      <c r="AA26" s="15">
        <f t="shared" si="9"/>
        <v>0</v>
      </c>
      <c r="AB26" s="14">
        <v>1.5</v>
      </c>
      <c r="AC26" s="14" t="s">
        <v>20</v>
      </c>
      <c r="AD26" s="15">
        <f t="shared" si="10"/>
        <v>0</v>
      </c>
      <c r="AE26" s="14">
        <v>1</v>
      </c>
      <c r="AF26" s="14" t="s">
        <v>21</v>
      </c>
      <c r="AG26" s="15">
        <f t="shared" si="11"/>
        <v>0</v>
      </c>
      <c r="AH26" s="14">
        <v>0</v>
      </c>
      <c r="AI26" s="14" t="s">
        <v>22</v>
      </c>
      <c r="AJ26" s="15">
        <f t="shared" si="12"/>
        <v>0</v>
      </c>
      <c r="AK26" s="15">
        <f t="shared" si="13"/>
        <v>0</v>
      </c>
      <c r="AL26" s="16" t="str">
        <f t="shared" si="14"/>
        <v xml:space="preserve"> </v>
      </c>
      <c r="AM26" s="15">
        <f t="shared" si="15"/>
        <v>2.5</v>
      </c>
      <c r="AP26" s="17" t="s">
        <v>23</v>
      </c>
    </row>
    <row r="27" spans="1:42" ht="15.75" x14ac:dyDescent="0.25">
      <c r="A27" s="22" t="s">
        <v>24</v>
      </c>
      <c r="B27" s="23" t="s">
        <v>24</v>
      </c>
      <c r="C27" s="24"/>
      <c r="D27" s="25" t="str">
        <f t="shared" si="0"/>
        <v xml:space="preserve"> </v>
      </c>
      <c r="E27" s="29"/>
      <c r="F27" s="60"/>
      <c r="G27" s="60"/>
      <c r="H27" s="25" t="s">
        <v>24</v>
      </c>
      <c r="I27" s="10" t="str">
        <f t="shared" si="1"/>
        <v xml:space="preserve"> </v>
      </c>
      <c r="J27" s="28" t="str">
        <f t="shared" si="2"/>
        <v xml:space="preserve"> </v>
      </c>
      <c r="K27" s="11"/>
      <c r="L27" s="11" t="s">
        <v>15</v>
      </c>
      <c r="M27" s="12">
        <f t="shared" si="3"/>
        <v>0</v>
      </c>
      <c r="N27" s="13">
        <f t="shared" si="4"/>
        <v>0</v>
      </c>
      <c r="O27" s="13" t="e">
        <f t="shared" si="5"/>
        <v>#DIV/0!</v>
      </c>
      <c r="P27" s="14">
        <v>3.5</v>
      </c>
      <c r="Q27" s="14" t="s">
        <v>16</v>
      </c>
      <c r="R27" s="15">
        <f t="shared" si="6"/>
        <v>0</v>
      </c>
      <c r="S27" s="14">
        <v>3</v>
      </c>
      <c r="T27" s="14" t="s">
        <v>17</v>
      </c>
      <c r="U27" s="15">
        <f t="shared" si="7"/>
        <v>0</v>
      </c>
      <c r="V27" s="14">
        <v>2.5</v>
      </c>
      <c r="W27" s="14" t="s">
        <v>18</v>
      </c>
      <c r="X27" s="15">
        <f t="shared" si="8"/>
        <v>0</v>
      </c>
      <c r="Y27" s="14">
        <v>2</v>
      </c>
      <c r="Z27" s="14" t="s">
        <v>19</v>
      </c>
      <c r="AA27" s="15">
        <f t="shared" si="9"/>
        <v>0</v>
      </c>
      <c r="AB27" s="14">
        <v>1.5</v>
      </c>
      <c r="AC27" s="14" t="s">
        <v>20</v>
      </c>
      <c r="AD27" s="15">
        <f t="shared" si="10"/>
        <v>0</v>
      </c>
      <c r="AE27" s="14">
        <v>1</v>
      </c>
      <c r="AF27" s="14" t="s">
        <v>21</v>
      </c>
      <c r="AG27" s="15">
        <f t="shared" si="11"/>
        <v>0</v>
      </c>
      <c r="AH27" s="14">
        <v>0</v>
      </c>
      <c r="AI27" s="14" t="s">
        <v>22</v>
      </c>
      <c r="AJ27" s="15">
        <f t="shared" si="12"/>
        <v>0</v>
      </c>
      <c r="AK27" s="15">
        <f t="shared" si="13"/>
        <v>0</v>
      </c>
      <c r="AL27" s="16" t="str">
        <f t="shared" si="14"/>
        <v xml:space="preserve"> </v>
      </c>
      <c r="AM27" s="15">
        <f t="shared" si="15"/>
        <v>2.5</v>
      </c>
      <c r="AP27" s="17" t="s">
        <v>23</v>
      </c>
    </row>
    <row r="28" spans="1:42" ht="15.75" x14ac:dyDescent="0.25">
      <c r="A28" s="22" t="s">
        <v>24</v>
      </c>
      <c r="B28" s="23" t="s">
        <v>24</v>
      </c>
      <c r="C28" s="24"/>
      <c r="D28" s="25" t="str">
        <f t="shared" si="0"/>
        <v xml:space="preserve"> </v>
      </c>
      <c r="E28" s="29"/>
      <c r="F28" s="60"/>
      <c r="G28" s="60"/>
      <c r="H28" s="25" t="s">
        <v>24</v>
      </c>
      <c r="I28" s="10" t="str">
        <f t="shared" si="1"/>
        <v xml:space="preserve"> </v>
      </c>
      <c r="J28" s="28" t="str">
        <f t="shared" si="2"/>
        <v xml:space="preserve"> </v>
      </c>
      <c r="K28" s="11"/>
      <c r="L28" s="11" t="s">
        <v>15</v>
      </c>
      <c r="M28" s="12">
        <f t="shared" si="3"/>
        <v>0</v>
      </c>
      <c r="N28" s="13">
        <f t="shared" si="4"/>
        <v>0</v>
      </c>
      <c r="O28" s="13" t="e">
        <f t="shared" si="5"/>
        <v>#DIV/0!</v>
      </c>
      <c r="P28" s="14">
        <v>3.5</v>
      </c>
      <c r="Q28" s="14" t="s">
        <v>16</v>
      </c>
      <c r="R28" s="15">
        <f t="shared" si="6"/>
        <v>0</v>
      </c>
      <c r="S28" s="14">
        <v>3</v>
      </c>
      <c r="T28" s="14" t="s">
        <v>17</v>
      </c>
      <c r="U28" s="15">
        <f t="shared" si="7"/>
        <v>0</v>
      </c>
      <c r="V28" s="14">
        <v>2.5</v>
      </c>
      <c r="W28" s="14" t="s">
        <v>18</v>
      </c>
      <c r="X28" s="15">
        <f t="shared" si="8"/>
        <v>0</v>
      </c>
      <c r="Y28" s="14">
        <v>2</v>
      </c>
      <c r="Z28" s="14" t="s">
        <v>19</v>
      </c>
      <c r="AA28" s="15">
        <f t="shared" si="9"/>
        <v>0</v>
      </c>
      <c r="AB28" s="14">
        <v>1.5</v>
      </c>
      <c r="AC28" s="14" t="s">
        <v>20</v>
      </c>
      <c r="AD28" s="15">
        <f t="shared" si="10"/>
        <v>0</v>
      </c>
      <c r="AE28" s="14">
        <v>1</v>
      </c>
      <c r="AF28" s="14" t="s">
        <v>21</v>
      </c>
      <c r="AG28" s="15">
        <f t="shared" si="11"/>
        <v>0</v>
      </c>
      <c r="AH28" s="14">
        <v>0</v>
      </c>
      <c r="AI28" s="14" t="s">
        <v>22</v>
      </c>
      <c r="AJ28" s="15">
        <f t="shared" si="12"/>
        <v>0</v>
      </c>
      <c r="AK28" s="15">
        <f t="shared" si="13"/>
        <v>0</v>
      </c>
      <c r="AL28" s="16" t="str">
        <f t="shared" si="14"/>
        <v xml:space="preserve"> </v>
      </c>
      <c r="AM28" s="15">
        <f t="shared" si="15"/>
        <v>2.5</v>
      </c>
      <c r="AP28" s="17" t="s">
        <v>23</v>
      </c>
    </row>
    <row r="29" spans="1:42" ht="15.75" x14ac:dyDescent="0.25">
      <c r="A29" s="22" t="s">
        <v>24</v>
      </c>
      <c r="B29" s="23" t="s">
        <v>24</v>
      </c>
      <c r="C29" s="24"/>
      <c r="D29" s="25" t="str">
        <f t="shared" si="0"/>
        <v xml:space="preserve"> </v>
      </c>
      <c r="E29" s="29"/>
      <c r="F29" s="60"/>
      <c r="G29" s="60"/>
      <c r="H29" s="25" t="s">
        <v>24</v>
      </c>
      <c r="I29" s="10" t="str">
        <f t="shared" si="1"/>
        <v xml:space="preserve"> </v>
      </c>
      <c r="J29" s="28" t="str">
        <f t="shared" si="2"/>
        <v xml:space="preserve"> </v>
      </c>
      <c r="K29" s="11"/>
      <c r="L29" s="11" t="s">
        <v>15</v>
      </c>
      <c r="M29" s="12">
        <f t="shared" si="3"/>
        <v>0</v>
      </c>
      <c r="N29" s="13">
        <f t="shared" si="4"/>
        <v>0</v>
      </c>
      <c r="O29" s="13" t="e">
        <f t="shared" si="5"/>
        <v>#DIV/0!</v>
      </c>
      <c r="P29" s="14">
        <v>3.5</v>
      </c>
      <c r="Q29" s="14" t="s">
        <v>16</v>
      </c>
      <c r="R29" s="15">
        <f t="shared" si="6"/>
        <v>0</v>
      </c>
      <c r="S29" s="14">
        <v>3</v>
      </c>
      <c r="T29" s="14" t="s">
        <v>17</v>
      </c>
      <c r="U29" s="15">
        <f t="shared" si="7"/>
        <v>0</v>
      </c>
      <c r="V29" s="14">
        <v>2.5</v>
      </c>
      <c r="W29" s="14" t="s">
        <v>18</v>
      </c>
      <c r="X29" s="15">
        <f t="shared" si="8"/>
        <v>0</v>
      </c>
      <c r="Y29" s="14">
        <v>2</v>
      </c>
      <c r="Z29" s="14" t="s">
        <v>19</v>
      </c>
      <c r="AA29" s="15">
        <f t="shared" si="9"/>
        <v>0</v>
      </c>
      <c r="AB29" s="14">
        <v>1.5</v>
      </c>
      <c r="AC29" s="14" t="s">
        <v>20</v>
      </c>
      <c r="AD29" s="15">
        <f t="shared" si="10"/>
        <v>0</v>
      </c>
      <c r="AE29" s="14">
        <v>1</v>
      </c>
      <c r="AF29" s="14" t="s">
        <v>21</v>
      </c>
      <c r="AG29" s="15">
        <f t="shared" si="11"/>
        <v>0</v>
      </c>
      <c r="AH29" s="14">
        <v>0</v>
      </c>
      <c r="AI29" s="14" t="s">
        <v>22</v>
      </c>
      <c r="AJ29" s="15">
        <f t="shared" si="12"/>
        <v>0</v>
      </c>
      <c r="AK29" s="15">
        <f t="shared" si="13"/>
        <v>0</v>
      </c>
      <c r="AL29" s="16" t="str">
        <f t="shared" si="14"/>
        <v xml:space="preserve"> </v>
      </c>
      <c r="AM29" s="15">
        <f t="shared" si="15"/>
        <v>2.5</v>
      </c>
      <c r="AP29" s="17" t="s">
        <v>23</v>
      </c>
    </row>
    <row r="30" spans="1:42" ht="16.5" thickBot="1" x14ac:dyDescent="0.3">
      <c r="A30" s="22" t="s">
        <v>24</v>
      </c>
      <c r="B30" s="23" t="s">
        <v>24</v>
      </c>
      <c r="C30" s="24"/>
      <c r="D30" s="25" t="str">
        <f t="shared" si="0"/>
        <v xml:space="preserve"> </v>
      </c>
      <c r="E30" s="31"/>
      <c r="F30" s="56"/>
      <c r="G30" s="56"/>
      <c r="H30" s="32" t="s">
        <v>24</v>
      </c>
      <c r="I30" s="10" t="str">
        <f t="shared" si="1"/>
        <v xml:space="preserve"> </v>
      </c>
      <c r="J30" s="28" t="str">
        <f t="shared" si="2"/>
        <v xml:space="preserve"> </v>
      </c>
      <c r="K30" s="11"/>
      <c r="L30" s="11" t="s">
        <v>15</v>
      </c>
      <c r="M30" s="12">
        <f t="shared" si="3"/>
        <v>0</v>
      </c>
      <c r="N30" s="13">
        <f t="shared" si="4"/>
        <v>0</v>
      </c>
      <c r="O30" s="13" t="e">
        <f t="shared" si="5"/>
        <v>#DIV/0!</v>
      </c>
      <c r="P30" s="14">
        <v>3.5</v>
      </c>
      <c r="Q30" s="14" t="s">
        <v>16</v>
      </c>
      <c r="R30" s="15">
        <f t="shared" si="6"/>
        <v>0</v>
      </c>
      <c r="S30" s="14">
        <v>3</v>
      </c>
      <c r="T30" s="14" t="s">
        <v>17</v>
      </c>
      <c r="U30" s="15">
        <f t="shared" si="7"/>
        <v>0</v>
      </c>
      <c r="V30" s="14">
        <v>2.5</v>
      </c>
      <c r="W30" s="14" t="s">
        <v>18</v>
      </c>
      <c r="X30" s="15">
        <f t="shared" si="8"/>
        <v>0</v>
      </c>
      <c r="Y30" s="14">
        <v>2</v>
      </c>
      <c r="Z30" s="14" t="s">
        <v>19</v>
      </c>
      <c r="AA30" s="15">
        <f t="shared" si="9"/>
        <v>0</v>
      </c>
      <c r="AB30" s="14">
        <v>1.5</v>
      </c>
      <c r="AC30" s="14" t="s">
        <v>20</v>
      </c>
      <c r="AD30" s="15">
        <f t="shared" si="10"/>
        <v>0</v>
      </c>
      <c r="AE30" s="14">
        <v>1</v>
      </c>
      <c r="AF30" s="14" t="s">
        <v>21</v>
      </c>
      <c r="AG30" s="15">
        <f t="shared" si="11"/>
        <v>0</v>
      </c>
      <c r="AH30" s="14">
        <v>0</v>
      </c>
      <c r="AI30" s="14" t="s">
        <v>22</v>
      </c>
      <c r="AJ30" s="15">
        <f t="shared" si="12"/>
        <v>0</v>
      </c>
      <c r="AK30" s="15">
        <f t="shared" si="13"/>
        <v>0</v>
      </c>
      <c r="AL30" s="16" t="str">
        <f t="shared" si="14"/>
        <v xml:space="preserve"> </v>
      </c>
      <c r="AM30" s="15">
        <f t="shared" si="15"/>
        <v>2.5</v>
      </c>
      <c r="AP30" s="17" t="s">
        <v>23</v>
      </c>
    </row>
    <row r="31" spans="1:42" x14ac:dyDescent="0.25">
      <c r="A31" s="70" t="s">
        <v>26</v>
      </c>
      <c r="B31" s="71"/>
      <c r="C31" s="33"/>
      <c r="D31" s="71" t="s">
        <v>26</v>
      </c>
      <c r="E31" s="72"/>
      <c r="F31" s="72"/>
      <c r="G31" s="34"/>
      <c r="H31" s="72" t="s">
        <v>26</v>
      </c>
      <c r="I31" s="71"/>
      <c r="J31" s="73"/>
    </row>
    <row r="32" spans="1:42" x14ac:dyDescent="0.25">
      <c r="A32" s="74" t="s">
        <v>52</v>
      </c>
      <c r="B32" s="74"/>
      <c r="C32" s="35"/>
      <c r="D32" s="75" t="s">
        <v>57</v>
      </c>
      <c r="E32" s="75"/>
      <c r="F32" s="75"/>
      <c r="G32" s="36"/>
      <c r="H32" s="75" t="s">
        <v>58</v>
      </c>
      <c r="I32" s="75"/>
      <c r="J32" s="76"/>
    </row>
    <row r="33" spans="1:10" x14ac:dyDescent="0.25">
      <c r="A33" s="37"/>
      <c r="B33" s="35"/>
      <c r="C33" s="35"/>
      <c r="D33" s="38"/>
      <c r="E33" s="38"/>
      <c r="F33" s="38"/>
      <c r="G33" s="35"/>
      <c r="H33" s="35"/>
      <c r="I33" s="35"/>
      <c r="J33" s="39"/>
    </row>
    <row r="34" spans="1:10" x14ac:dyDescent="0.25">
      <c r="A34" s="37"/>
      <c r="B34" s="35"/>
      <c r="C34" s="35"/>
      <c r="D34" s="38"/>
      <c r="E34" s="38"/>
      <c r="F34" s="38"/>
      <c r="G34" s="35"/>
      <c r="H34" s="35"/>
      <c r="I34" s="35"/>
      <c r="J34" s="39"/>
    </row>
    <row r="35" spans="1:10" x14ac:dyDescent="0.25">
      <c r="A35" s="37"/>
      <c r="B35" s="35"/>
      <c r="C35" s="35"/>
      <c r="D35" s="38"/>
      <c r="E35" s="38"/>
      <c r="F35" s="38"/>
      <c r="G35" s="35"/>
      <c r="H35" s="35"/>
      <c r="I35" s="35"/>
      <c r="J35" s="39"/>
    </row>
    <row r="36" spans="1:10" x14ac:dyDescent="0.25">
      <c r="A36" s="87"/>
      <c r="B36" s="87"/>
      <c r="C36" s="35"/>
      <c r="D36" s="72" t="s">
        <v>33</v>
      </c>
      <c r="E36" s="72"/>
      <c r="F36" s="72"/>
      <c r="G36" s="35"/>
      <c r="H36" s="72"/>
      <c r="I36" s="72"/>
      <c r="J36" s="92"/>
    </row>
    <row r="37" spans="1:10" x14ac:dyDescent="0.25">
      <c r="A37" s="87"/>
      <c r="B37" s="87"/>
      <c r="C37" s="35"/>
      <c r="D37" s="75" t="s">
        <v>73</v>
      </c>
      <c r="E37" s="75"/>
      <c r="F37" s="75"/>
      <c r="G37" s="35"/>
      <c r="H37" s="87"/>
      <c r="I37" s="87"/>
      <c r="J37" s="90"/>
    </row>
    <row r="38" spans="1:10" x14ac:dyDescent="0.25">
      <c r="A38" s="42"/>
      <c r="B38" s="42"/>
      <c r="C38" s="36"/>
      <c r="D38" s="42"/>
      <c r="E38" s="42"/>
      <c r="F38" s="42"/>
      <c r="G38" s="36"/>
      <c r="H38" s="42"/>
      <c r="I38" s="42"/>
      <c r="J38" s="43"/>
    </row>
    <row r="39" spans="1:10" x14ac:dyDescent="0.25">
      <c r="A39" s="42"/>
      <c r="B39" s="42"/>
      <c r="C39" s="36"/>
      <c r="D39" s="42"/>
      <c r="E39" s="42"/>
      <c r="F39" s="42"/>
      <c r="G39" s="36"/>
      <c r="H39" s="42"/>
      <c r="I39" s="42"/>
      <c r="J39" s="43"/>
    </row>
    <row r="40" spans="1:10" x14ac:dyDescent="0.25">
      <c r="A40" s="42"/>
      <c r="B40" s="42"/>
      <c r="C40" s="36"/>
      <c r="D40" s="42"/>
      <c r="E40" s="42"/>
      <c r="F40" s="42"/>
      <c r="G40" s="36"/>
      <c r="H40" s="42"/>
      <c r="I40" s="42"/>
      <c r="J40" s="43"/>
    </row>
    <row r="41" spans="1:10" ht="28.5" customHeight="1" x14ac:dyDescent="0.25">
      <c r="A41" s="57" t="s">
        <v>27</v>
      </c>
      <c r="B41" s="58"/>
      <c r="C41" s="58"/>
      <c r="D41" s="58"/>
      <c r="E41" s="58"/>
      <c r="F41" s="58"/>
      <c r="G41" s="58"/>
      <c r="H41" s="58"/>
      <c r="I41" s="58"/>
      <c r="J41" s="59"/>
    </row>
    <row r="42" spans="1:10" ht="81.75" customHeight="1" thickBot="1" x14ac:dyDescent="0.3">
      <c r="A42" s="83" t="s">
        <v>36</v>
      </c>
      <c r="B42" s="84"/>
      <c r="C42" s="84"/>
      <c r="D42" s="84"/>
      <c r="E42" s="84"/>
      <c r="F42" s="84"/>
      <c r="G42" s="84"/>
      <c r="H42" s="84"/>
      <c r="I42" s="84"/>
      <c r="J42" s="85"/>
    </row>
  </sheetData>
  <mergeCells count="44">
    <mergeCell ref="A42:J42"/>
    <mergeCell ref="E9:F9"/>
    <mergeCell ref="A36:B36"/>
    <mergeCell ref="D36:F36"/>
    <mergeCell ref="H36:J36"/>
    <mergeCell ref="A37:B37"/>
    <mergeCell ref="D37:F37"/>
    <mergeCell ref="H37:J37"/>
    <mergeCell ref="A31:B31"/>
    <mergeCell ref="D31:F31"/>
    <mergeCell ref="H31:J31"/>
    <mergeCell ref="A32:B32"/>
    <mergeCell ref="D32:F32"/>
    <mergeCell ref="H32:J32"/>
    <mergeCell ref="F13:G13"/>
    <mergeCell ref="F12:G12"/>
    <mergeCell ref="A1:J1"/>
    <mergeCell ref="A2:J2"/>
    <mergeCell ref="A3:J3"/>
    <mergeCell ref="A4:J4"/>
    <mergeCell ref="A5:J5"/>
    <mergeCell ref="A6:J6"/>
    <mergeCell ref="A7:J7"/>
    <mergeCell ref="A8:J8"/>
    <mergeCell ref="F10:G10"/>
    <mergeCell ref="F11:G11"/>
    <mergeCell ref="F25:G25"/>
    <mergeCell ref="F14:G14"/>
    <mergeCell ref="F15:G15"/>
    <mergeCell ref="F16:G16"/>
    <mergeCell ref="F17:G17"/>
    <mergeCell ref="F18:G18"/>
    <mergeCell ref="F19:G19"/>
    <mergeCell ref="F20:G20"/>
    <mergeCell ref="F21:G21"/>
    <mergeCell ref="F22:G22"/>
    <mergeCell ref="F23:G23"/>
    <mergeCell ref="F24:G24"/>
    <mergeCell ref="A41:J41"/>
    <mergeCell ref="F26:G26"/>
    <mergeCell ref="F27:G27"/>
    <mergeCell ref="F28:G28"/>
    <mergeCell ref="F29:G29"/>
    <mergeCell ref="F30:G30"/>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workbookViewId="0">
      <selection activeCell="A39" sqref="A39"/>
    </sheetView>
  </sheetViews>
  <sheetFormatPr defaultRowHeight="15" x14ac:dyDescent="0.25"/>
  <cols>
    <col min="1" max="1" width="15.140625" customWidth="1"/>
    <col min="2" max="2" width="20.14062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7"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61" t="s">
        <v>0</v>
      </c>
      <c r="B1" s="62"/>
      <c r="C1" s="62"/>
      <c r="D1" s="62"/>
      <c r="E1" s="62"/>
      <c r="F1" s="62"/>
      <c r="G1" s="62"/>
      <c r="H1" s="62"/>
      <c r="I1" s="62"/>
      <c r="J1" s="6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4" t="s">
        <v>1</v>
      </c>
      <c r="B2" s="65"/>
      <c r="C2" s="65"/>
      <c r="D2" s="65"/>
      <c r="E2" s="65"/>
      <c r="F2" s="65"/>
      <c r="G2" s="65"/>
      <c r="H2" s="65"/>
      <c r="I2" s="65"/>
      <c r="J2" s="6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4" t="s">
        <v>2</v>
      </c>
      <c r="B3" s="65"/>
      <c r="C3" s="65"/>
      <c r="D3" s="65"/>
      <c r="E3" s="65"/>
      <c r="F3" s="65"/>
      <c r="G3" s="65"/>
      <c r="H3" s="65"/>
      <c r="I3" s="65"/>
      <c r="J3" s="6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4" t="s">
        <v>25</v>
      </c>
      <c r="B4" s="65"/>
      <c r="C4" s="65"/>
      <c r="D4" s="65"/>
      <c r="E4" s="65"/>
      <c r="F4" s="65"/>
      <c r="G4" s="65"/>
      <c r="H4" s="65"/>
      <c r="I4" s="65"/>
      <c r="J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67" t="s">
        <v>28</v>
      </c>
      <c r="B5" s="68"/>
      <c r="C5" s="68"/>
      <c r="D5" s="68"/>
      <c r="E5" s="68"/>
      <c r="F5" s="68"/>
      <c r="G5" s="68"/>
      <c r="H5" s="68"/>
      <c r="I5" s="68"/>
      <c r="J5" s="6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67" t="s">
        <v>3</v>
      </c>
      <c r="B6" s="68"/>
      <c r="C6" s="68"/>
      <c r="D6" s="68"/>
      <c r="E6" s="68"/>
      <c r="F6" s="68"/>
      <c r="G6" s="68"/>
      <c r="H6" s="68"/>
      <c r="I6" s="68"/>
      <c r="J6" s="6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7">
        <v>42035</v>
      </c>
      <c r="B7" s="78"/>
      <c r="C7" s="78"/>
      <c r="D7" s="78"/>
      <c r="E7" s="78"/>
      <c r="F7" s="78"/>
      <c r="G7" s="78"/>
      <c r="H7" s="78"/>
      <c r="I7" s="78"/>
      <c r="J7" s="79"/>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67" t="s">
        <v>4</v>
      </c>
      <c r="B8" s="68"/>
      <c r="C8" s="68"/>
      <c r="D8" s="68"/>
      <c r="E8" s="68"/>
      <c r="F8" s="68"/>
      <c r="G8" s="68"/>
      <c r="H8" s="68"/>
      <c r="I8" s="68"/>
      <c r="J8" s="6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6" t="s">
        <v>72</v>
      </c>
      <c r="F9" s="86"/>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20" t="s">
        <v>5</v>
      </c>
      <c r="B10" s="20" t="s">
        <v>6</v>
      </c>
      <c r="C10" s="20" t="s">
        <v>7</v>
      </c>
      <c r="D10" s="20" t="s">
        <v>8</v>
      </c>
      <c r="E10" s="20" t="s">
        <v>9</v>
      </c>
      <c r="F10" s="80" t="s">
        <v>10</v>
      </c>
      <c r="G10" s="81"/>
      <c r="H10" s="20" t="s">
        <v>11</v>
      </c>
      <c r="I10" s="20" t="s">
        <v>12</v>
      </c>
      <c r="J10" s="21"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20.100000000000001" customHeight="1" x14ac:dyDescent="0.25">
      <c r="A11" s="22" t="s">
        <v>63</v>
      </c>
      <c r="B11" s="30" t="s">
        <v>62</v>
      </c>
      <c r="C11" s="24">
        <v>75</v>
      </c>
      <c r="D11" s="25">
        <f t="shared" ref="D11:D30" si="0">IF(H11=" "," ",N11)</f>
        <v>90</v>
      </c>
      <c r="E11" s="26">
        <v>285</v>
      </c>
      <c r="F11" s="82" t="s">
        <v>32</v>
      </c>
      <c r="G11" s="82"/>
      <c r="H11" s="27">
        <v>85</v>
      </c>
      <c r="I11" s="10" t="str">
        <f>IF(C11=0," ",IF(H11=0," ",IF(H11="GR",AP11,AL11)))</f>
        <v>YETERLİ</v>
      </c>
      <c r="J11" s="28">
        <f>IF(C11=0," ",IF(H11=0," ",O11))</f>
        <v>3.75</v>
      </c>
      <c r="K11" s="11"/>
      <c r="L11" s="11" t="s">
        <v>15</v>
      </c>
      <c r="M11" s="12">
        <f>IF(H11&lt;90,0,IF(H11&lt;=100,4,0))</f>
        <v>0</v>
      </c>
      <c r="N11" s="13">
        <f>IF(H11=" ",C11,(C11+15))</f>
        <v>90</v>
      </c>
      <c r="O11" s="13">
        <f>IF(H11="BAŞARILI",(E11/N11),IF(H11&gt;0,(((AK11*15)+E11)/N11),E11))</f>
        <v>3.75</v>
      </c>
      <c r="P11" s="14">
        <v>3.5</v>
      </c>
      <c r="Q11" s="14" t="s">
        <v>16</v>
      </c>
      <c r="R11" s="15">
        <f>IF(H11&lt;85,0,IF(H11&lt;=89,3.5,0))</f>
        <v>3.5</v>
      </c>
      <c r="S11" s="14">
        <v>3</v>
      </c>
      <c r="T11" s="14" t="s">
        <v>17</v>
      </c>
      <c r="U11" s="15">
        <f>IF(H11&lt;80,0,IF(H11&lt;=84,3,0))</f>
        <v>0</v>
      </c>
      <c r="V11" s="14">
        <v>2.5</v>
      </c>
      <c r="W11" s="14" t="s">
        <v>18</v>
      </c>
      <c r="X11" s="15">
        <f>IF(H11&lt;75,0,IF(H11&lt;=79,2.5,0))</f>
        <v>0</v>
      </c>
      <c r="Y11" s="14">
        <v>2</v>
      </c>
      <c r="Z11" s="14" t="s">
        <v>19</v>
      </c>
      <c r="AA11" s="15">
        <f>IF(H11&lt;65,0,IF(H11&lt;=74,2,0))</f>
        <v>0</v>
      </c>
      <c r="AB11" s="14">
        <v>1.5</v>
      </c>
      <c r="AC11" s="14" t="s">
        <v>20</v>
      </c>
      <c r="AD11" s="15">
        <f>IF(H11&lt;58,0,IF(H11&lt;=64,1.5,0))</f>
        <v>0</v>
      </c>
      <c r="AE11" s="14">
        <v>1</v>
      </c>
      <c r="AF11" s="14" t="s">
        <v>21</v>
      </c>
      <c r="AG11" s="15">
        <f>IF(H11&lt;50,0,IF(H11&lt;=57,1,0))</f>
        <v>0</v>
      </c>
      <c r="AH11" s="14">
        <v>0</v>
      </c>
      <c r="AI11" s="14" t="s">
        <v>22</v>
      </c>
      <c r="AJ11" s="15">
        <f>IF(H11&lt;0,0,IF(H11&lt;=49,0,0))</f>
        <v>0</v>
      </c>
      <c r="AK11" s="15">
        <f>SUM(R11,U11,X11,AA11,AD11,AG11,AJ11,M11)</f>
        <v>3.5</v>
      </c>
      <c r="AL11" s="16" t="str">
        <f>IF(H11=" "," ",IF(AK11&lt;2,"GİREMEZ(AKTS)",IF(N11&lt;89,"GİREMEZ(AKTS)",IF(O11&gt;=AM11,"YETERLİ","GİREMEZ(ORTALAMA)"))))</f>
        <v>YETERLİ</v>
      </c>
      <c r="AM11" s="15">
        <f>IF(LEFT(A11,1)="0",2,2.5)</f>
        <v>2.5</v>
      </c>
      <c r="AN11" s="15"/>
      <c r="AO11" s="17"/>
      <c r="AP11" s="17" t="s">
        <v>23</v>
      </c>
      <c r="AQ11" s="17"/>
      <c r="AR11" s="18"/>
      <c r="AS11" s="18"/>
      <c r="AT11" s="18"/>
      <c r="AU11" s="18"/>
      <c r="AV11" s="18"/>
      <c r="AW11" s="18"/>
      <c r="AX11" s="18"/>
      <c r="AY11" s="1"/>
    </row>
    <row r="12" spans="1:51" ht="15.75" x14ac:dyDescent="0.25">
      <c r="A12" s="46" t="s">
        <v>65</v>
      </c>
      <c r="B12" s="47" t="s">
        <v>64</v>
      </c>
      <c r="C12" s="48">
        <v>68</v>
      </c>
      <c r="D12" s="53">
        <f t="shared" si="0"/>
        <v>83</v>
      </c>
      <c r="E12" s="54">
        <v>159.5</v>
      </c>
      <c r="F12" s="93" t="s">
        <v>32</v>
      </c>
      <c r="G12" s="93"/>
      <c r="H12" s="53" t="s">
        <v>77</v>
      </c>
      <c r="I12" s="52" t="s">
        <v>76</v>
      </c>
      <c r="J12" s="55">
        <f t="shared" ref="J12:J30" si="1">IF(C12=0," ",IF(H12=0," ",O12))</f>
        <v>1.9216867469879517</v>
      </c>
      <c r="K12" s="11"/>
      <c r="L12" s="11" t="s">
        <v>15</v>
      </c>
      <c r="M12" s="12">
        <f t="shared" ref="M12:M30" si="2">IF(H12&lt;90,0,IF(H12&lt;=100,4,0))</f>
        <v>0</v>
      </c>
      <c r="N12" s="13">
        <f t="shared" ref="N12:N30" si="3">IF(H12=" ",C12,(C12+15))</f>
        <v>83</v>
      </c>
      <c r="O12" s="13">
        <f t="shared" ref="O12:O30" si="4">IF(H12="BAŞARILI",(E12/N12),IF(H12&gt;0,(((AK12*15)+E12)/N12),E12))</f>
        <v>1.9216867469879517</v>
      </c>
      <c r="P12" s="14">
        <v>3.5</v>
      </c>
      <c r="Q12" s="14" t="s">
        <v>16</v>
      </c>
      <c r="R12" s="15">
        <f t="shared" ref="R12:R30" si="5">IF(H12&lt;85,0,IF(H12&lt;=89,3.5,0))</f>
        <v>0</v>
      </c>
      <c r="S12" s="14">
        <v>3</v>
      </c>
      <c r="T12" s="14" t="s">
        <v>17</v>
      </c>
      <c r="U12" s="15">
        <f t="shared" ref="U12:U30" si="6">IF(H12&lt;80,0,IF(H12&lt;=84,3,0))</f>
        <v>0</v>
      </c>
      <c r="V12" s="14">
        <v>2.5</v>
      </c>
      <c r="W12" s="14" t="s">
        <v>18</v>
      </c>
      <c r="X12" s="15">
        <f t="shared" ref="X12:X30" si="7">IF(H12&lt;75,0,IF(H12&lt;=79,2.5,0))</f>
        <v>0</v>
      </c>
      <c r="Y12" s="14">
        <v>2</v>
      </c>
      <c r="Z12" s="14" t="s">
        <v>19</v>
      </c>
      <c r="AA12" s="15">
        <f t="shared" ref="AA12:AA30" si="8">IF(H12&lt;65,0,IF(H12&lt;=74,2,0))</f>
        <v>0</v>
      </c>
      <c r="AB12" s="14">
        <v>1.5</v>
      </c>
      <c r="AC12" s="14" t="s">
        <v>20</v>
      </c>
      <c r="AD12" s="15">
        <f t="shared" ref="AD12:AD30" si="9">IF(H12&lt;58,0,IF(H12&lt;=64,1.5,0))</f>
        <v>0</v>
      </c>
      <c r="AE12" s="14">
        <v>1</v>
      </c>
      <c r="AF12" s="14" t="s">
        <v>21</v>
      </c>
      <c r="AG12" s="15">
        <f t="shared" ref="AG12:AG30" si="10">IF(H12&lt;50,0,IF(H12&lt;=57,1,0))</f>
        <v>0</v>
      </c>
      <c r="AH12" s="14">
        <v>0</v>
      </c>
      <c r="AI12" s="14" t="s">
        <v>22</v>
      </c>
      <c r="AJ12" s="15">
        <f t="shared" ref="AJ12:AJ30" si="11">IF(H12&lt;0,0,IF(H12&lt;=49,0,0))</f>
        <v>0</v>
      </c>
      <c r="AK12" s="15">
        <f t="shared" ref="AK12:AK30" si="12">SUM(R12,U12,X12,AA12,AD12,AG12,AJ12,M12)</f>
        <v>0</v>
      </c>
      <c r="AL12" s="16" t="str">
        <f t="shared" ref="AL12:AL30" si="13">IF(H12=" "," ",IF(AK12&lt;2,"GİREMEZ(AKTS)",IF(N12&lt;89,"GİREMEZ(AKTS)",IF(O12&gt;=AM12,"YETERLİ","GİREMEZ(ORTALAMA)"))))</f>
        <v>GİREMEZ(AKTS)</v>
      </c>
      <c r="AM12" s="15">
        <f t="shared" ref="AM12:AM30" si="14">IF(LEFT(A12,1)="0",2,2.5)</f>
        <v>2.5</v>
      </c>
      <c r="AP12" s="17" t="s">
        <v>23</v>
      </c>
    </row>
    <row r="13" spans="1:51" ht="15.75" x14ac:dyDescent="0.25">
      <c r="A13" s="22" t="s">
        <v>69</v>
      </c>
      <c r="B13" s="30" t="s">
        <v>68</v>
      </c>
      <c r="C13" s="24">
        <v>75</v>
      </c>
      <c r="D13" s="25">
        <f t="shared" si="0"/>
        <v>90</v>
      </c>
      <c r="E13" s="29">
        <v>259</v>
      </c>
      <c r="F13" s="60" t="s">
        <v>67</v>
      </c>
      <c r="G13" s="60"/>
      <c r="H13" s="25">
        <v>80</v>
      </c>
      <c r="I13" s="10" t="str">
        <f t="shared" ref="I13:I30" si="15">IF(C13=0," ",IF(H13=0," ",IF(H13="GR",AP13,AL13)))</f>
        <v>YETERLİ</v>
      </c>
      <c r="J13" s="28">
        <f t="shared" si="1"/>
        <v>3.3777777777777778</v>
      </c>
      <c r="K13" s="11"/>
      <c r="L13" s="11" t="s">
        <v>15</v>
      </c>
      <c r="M13" s="12">
        <f t="shared" si="2"/>
        <v>0</v>
      </c>
      <c r="N13" s="13">
        <f t="shared" si="3"/>
        <v>90</v>
      </c>
      <c r="O13" s="13">
        <f t="shared" si="4"/>
        <v>3.3777777777777778</v>
      </c>
      <c r="P13" s="14">
        <v>3.5</v>
      </c>
      <c r="Q13" s="14" t="s">
        <v>16</v>
      </c>
      <c r="R13" s="15">
        <f t="shared" si="5"/>
        <v>0</v>
      </c>
      <c r="S13" s="14">
        <v>3</v>
      </c>
      <c r="T13" s="14" t="s">
        <v>17</v>
      </c>
      <c r="U13" s="15">
        <f t="shared" si="6"/>
        <v>3</v>
      </c>
      <c r="V13" s="14">
        <v>2.5</v>
      </c>
      <c r="W13" s="14" t="s">
        <v>18</v>
      </c>
      <c r="X13" s="15">
        <f t="shared" si="7"/>
        <v>0</v>
      </c>
      <c r="Y13" s="14">
        <v>2</v>
      </c>
      <c r="Z13" s="14" t="s">
        <v>19</v>
      </c>
      <c r="AA13" s="15">
        <f t="shared" si="8"/>
        <v>0</v>
      </c>
      <c r="AB13" s="14">
        <v>1.5</v>
      </c>
      <c r="AC13" s="14" t="s">
        <v>20</v>
      </c>
      <c r="AD13" s="15">
        <f t="shared" si="9"/>
        <v>0</v>
      </c>
      <c r="AE13" s="14">
        <v>1</v>
      </c>
      <c r="AF13" s="14" t="s">
        <v>21</v>
      </c>
      <c r="AG13" s="15">
        <f t="shared" si="10"/>
        <v>0</v>
      </c>
      <c r="AH13" s="14">
        <v>0</v>
      </c>
      <c r="AI13" s="14" t="s">
        <v>22</v>
      </c>
      <c r="AJ13" s="15">
        <f t="shared" si="11"/>
        <v>0</v>
      </c>
      <c r="AK13" s="15">
        <f t="shared" si="12"/>
        <v>3</v>
      </c>
      <c r="AL13" s="16" t="str">
        <f t="shared" si="13"/>
        <v>YETERLİ</v>
      </c>
      <c r="AM13" s="15">
        <f t="shared" si="14"/>
        <v>2.5</v>
      </c>
      <c r="AP13" s="17" t="s">
        <v>23</v>
      </c>
    </row>
    <row r="14" spans="1:51" ht="15.75" x14ac:dyDescent="0.25">
      <c r="A14" s="22"/>
      <c r="B14" s="30"/>
      <c r="C14" s="24"/>
      <c r="D14" s="25" t="str">
        <f t="shared" si="0"/>
        <v xml:space="preserve"> </v>
      </c>
      <c r="E14" s="29"/>
      <c r="F14" s="60"/>
      <c r="G14" s="60"/>
      <c r="H14" s="25" t="s">
        <v>24</v>
      </c>
      <c r="I14" s="10" t="str">
        <f t="shared" si="15"/>
        <v xml:space="preserve"> </v>
      </c>
      <c r="J14" s="28" t="str">
        <f t="shared" si="1"/>
        <v xml:space="preserve"> </v>
      </c>
      <c r="K14" s="11"/>
      <c r="L14" s="11" t="s">
        <v>15</v>
      </c>
      <c r="M14" s="12">
        <f t="shared" si="2"/>
        <v>0</v>
      </c>
      <c r="N14" s="13">
        <f t="shared" si="3"/>
        <v>0</v>
      </c>
      <c r="O14" s="13" t="e">
        <f t="shared" si="4"/>
        <v>#DIV/0!</v>
      </c>
      <c r="P14" s="14">
        <v>3.5</v>
      </c>
      <c r="Q14" s="14" t="s">
        <v>16</v>
      </c>
      <c r="R14" s="15">
        <f t="shared" si="5"/>
        <v>0</v>
      </c>
      <c r="S14" s="14">
        <v>3</v>
      </c>
      <c r="T14" s="14" t="s">
        <v>17</v>
      </c>
      <c r="U14" s="15">
        <f t="shared" si="6"/>
        <v>0</v>
      </c>
      <c r="V14" s="14">
        <v>2.5</v>
      </c>
      <c r="W14" s="14" t="s">
        <v>18</v>
      </c>
      <c r="X14" s="15">
        <f t="shared" si="7"/>
        <v>0</v>
      </c>
      <c r="Y14" s="14">
        <v>2</v>
      </c>
      <c r="Z14" s="14" t="s">
        <v>19</v>
      </c>
      <c r="AA14" s="15">
        <f t="shared" si="8"/>
        <v>0</v>
      </c>
      <c r="AB14" s="14">
        <v>1.5</v>
      </c>
      <c r="AC14" s="14" t="s">
        <v>20</v>
      </c>
      <c r="AD14" s="15">
        <f t="shared" si="9"/>
        <v>0</v>
      </c>
      <c r="AE14" s="14">
        <v>1</v>
      </c>
      <c r="AF14" s="14" t="s">
        <v>21</v>
      </c>
      <c r="AG14" s="15">
        <f t="shared" si="10"/>
        <v>0</v>
      </c>
      <c r="AH14" s="14">
        <v>0</v>
      </c>
      <c r="AI14" s="14" t="s">
        <v>22</v>
      </c>
      <c r="AJ14" s="15">
        <f t="shared" si="11"/>
        <v>0</v>
      </c>
      <c r="AK14" s="15">
        <f t="shared" si="12"/>
        <v>0</v>
      </c>
      <c r="AL14" s="16" t="str">
        <f t="shared" si="13"/>
        <v xml:space="preserve"> </v>
      </c>
      <c r="AM14" s="15">
        <f t="shared" si="14"/>
        <v>2.5</v>
      </c>
      <c r="AP14" s="17" t="s">
        <v>23</v>
      </c>
    </row>
    <row r="15" spans="1:51" ht="15.75" x14ac:dyDescent="0.25">
      <c r="A15" s="22"/>
      <c r="B15" s="30"/>
      <c r="C15" s="24"/>
      <c r="D15" s="25" t="str">
        <f t="shared" si="0"/>
        <v xml:space="preserve"> </v>
      </c>
      <c r="E15" s="29"/>
      <c r="F15" s="60"/>
      <c r="G15" s="60"/>
      <c r="H15" s="25" t="s">
        <v>24</v>
      </c>
      <c r="I15" s="10" t="str">
        <f t="shared" si="15"/>
        <v xml:space="preserve"> </v>
      </c>
      <c r="J15" s="28" t="str">
        <f t="shared" si="1"/>
        <v xml:space="preserve"> </v>
      </c>
      <c r="K15" s="11"/>
      <c r="L15" s="11" t="s">
        <v>15</v>
      </c>
      <c r="M15" s="12">
        <f t="shared" si="2"/>
        <v>0</v>
      </c>
      <c r="N15" s="13">
        <f t="shared" si="3"/>
        <v>0</v>
      </c>
      <c r="O15" s="13" t="e">
        <f t="shared" si="4"/>
        <v>#DIV/0!</v>
      </c>
      <c r="P15" s="14">
        <v>3.5</v>
      </c>
      <c r="Q15" s="14" t="s">
        <v>16</v>
      </c>
      <c r="R15" s="15">
        <f t="shared" si="5"/>
        <v>0</v>
      </c>
      <c r="S15" s="14">
        <v>3</v>
      </c>
      <c r="T15" s="14" t="s">
        <v>17</v>
      </c>
      <c r="U15" s="15">
        <f t="shared" si="6"/>
        <v>0</v>
      </c>
      <c r="V15" s="14">
        <v>2.5</v>
      </c>
      <c r="W15" s="14" t="s">
        <v>18</v>
      </c>
      <c r="X15" s="15">
        <f t="shared" si="7"/>
        <v>0</v>
      </c>
      <c r="Y15" s="14">
        <v>2</v>
      </c>
      <c r="Z15" s="14" t="s">
        <v>19</v>
      </c>
      <c r="AA15" s="15">
        <f t="shared" si="8"/>
        <v>0</v>
      </c>
      <c r="AB15" s="14">
        <v>1.5</v>
      </c>
      <c r="AC15" s="14" t="s">
        <v>20</v>
      </c>
      <c r="AD15" s="15">
        <f t="shared" si="9"/>
        <v>0</v>
      </c>
      <c r="AE15" s="14">
        <v>1</v>
      </c>
      <c r="AF15" s="14" t="s">
        <v>21</v>
      </c>
      <c r="AG15" s="15">
        <f t="shared" si="10"/>
        <v>0</v>
      </c>
      <c r="AH15" s="14">
        <v>0</v>
      </c>
      <c r="AI15" s="14" t="s">
        <v>22</v>
      </c>
      <c r="AJ15" s="15">
        <f t="shared" si="11"/>
        <v>0</v>
      </c>
      <c r="AK15" s="15">
        <f t="shared" si="12"/>
        <v>0</v>
      </c>
      <c r="AL15" s="16" t="str">
        <f t="shared" si="13"/>
        <v xml:space="preserve"> </v>
      </c>
      <c r="AM15" s="15">
        <f t="shared" si="14"/>
        <v>2.5</v>
      </c>
      <c r="AP15" s="17" t="s">
        <v>23</v>
      </c>
    </row>
    <row r="16" spans="1:51" ht="15.75" x14ac:dyDescent="0.25">
      <c r="A16" s="22"/>
      <c r="B16" s="30"/>
      <c r="C16" s="24"/>
      <c r="D16" s="25" t="str">
        <f t="shared" si="0"/>
        <v xml:space="preserve"> </v>
      </c>
      <c r="E16" s="29"/>
      <c r="F16" s="60"/>
      <c r="G16" s="60"/>
      <c r="H16" s="25" t="s">
        <v>24</v>
      </c>
      <c r="I16" s="10" t="str">
        <f t="shared" si="15"/>
        <v xml:space="preserve"> </v>
      </c>
      <c r="J16" s="28" t="str">
        <f t="shared" si="1"/>
        <v xml:space="preserve"> </v>
      </c>
      <c r="K16" s="11"/>
      <c r="L16" s="11" t="s">
        <v>15</v>
      </c>
      <c r="M16" s="12">
        <f t="shared" si="2"/>
        <v>0</v>
      </c>
      <c r="N16" s="13">
        <f t="shared" si="3"/>
        <v>0</v>
      </c>
      <c r="O16" s="13" t="e">
        <f t="shared" si="4"/>
        <v>#DIV/0!</v>
      </c>
      <c r="P16" s="14">
        <v>3.5</v>
      </c>
      <c r="Q16" s="14" t="s">
        <v>16</v>
      </c>
      <c r="R16" s="15">
        <f t="shared" si="5"/>
        <v>0</v>
      </c>
      <c r="S16" s="14">
        <v>3</v>
      </c>
      <c r="T16" s="14" t="s">
        <v>17</v>
      </c>
      <c r="U16" s="15">
        <f t="shared" si="6"/>
        <v>0</v>
      </c>
      <c r="V16" s="14">
        <v>2.5</v>
      </c>
      <c r="W16" s="14" t="s">
        <v>18</v>
      </c>
      <c r="X16" s="15">
        <f t="shared" si="7"/>
        <v>0</v>
      </c>
      <c r="Y16" s="14">
        <v>2</v>
      </c>
      <c r="Z16" s="14" t="s">
        <v>19</v>
      </c>
      <c r="AA16" s="15">
        <f t="shared" si="8"/>
        <v>0</v>
      </c>
      <c r="AB16" s="14">
        <v>1.5</v>
      </c>
      <c r="AC16" s="14" t="s">
        <v>20</v>
      </c>
      <c r="AD16" s="15">
        <f t="shared" si="9"/>
        <v>0</v>
      </c>
      <c r="AE16" s="14">
        <v>1</v>
      </c>
      <c r="AF16" s="14" t="s">
        <v>21</v>
      </c>
      <c r="AG16" s="15">
        <f t="shared" si="10"/>
        <v>0</v>
      </c>
      <c r="AH16" s="14">
        <v>0</v>
      </c>
      <c r="AI16" s="14" t="s">
        <v>22</v>
      </c>
      <c r="AJ16" s="15">
        <f t="shared" si="11"/>
        <v>0</v>
      </c>
      <c r="AK16" s="15">
        <f t="shared" si="12"/>
        <v>0</v>
      </c>
      <c r="AL16" s="16" t="str">
        <f t="shared" si="13"/>
        <v xml:space="preserve"> </v>
      </c>
      <c r="AM16" s="15">
        <f t="shared" si="14"/>
        <v>2.5</v>
      </c>
      <c r="AP16" s="17" t="s">
        <v>23</v>
      </c>
    </row>
    <row r="17" spans="1:42" ht="15.75" x14ac:dyDescent="0.25">
      <c r="A17" s="22"/>
      <c r="B17" s="30"/>
      <c r="C17" s="24"/>
      <c r="D17" s="25" t="str">
        <f t="shared" si="0"/>
        <v xml:space="preserve"> </v>
      </c>
      <c r="E17" s="29"/>
      <c r="F17" s="60"/>
      <c r="G17" s="60"/>
      <c r="H17" s="25" t="s">
        <v>24</v>
      </c>
      <c r="I17" s="10" t="str">
        <f t="shared" si="15"/>
        <v xml:space="preserve"> </v>
      </c>
      <c r="J17" s="28" t="str">
        <f t="shared" si="1"/>
        <v xml:space="preserve"> </v>
      </c>
      <c r="K17" s="11"/>
      <c r="L17" s="11" t="s">
        <v>15</v>
      </c>
      <c r="M17" s="12">
        <f t="shared" si="2"/>
        <v>0</v>
      </c>
      <c r="N17" s="13">
        <f t="shared" si="3"/>
        <v>0</v>
      </c>
      <c r="O17" s="13" t="e">
        <f t="shared" si="4"/>
        <v>#DIV/0!</v>
      </c>
      <c r="P17" s="14">
        <v>3.5</v>
      </c>
      <c r="Q17" s="14" t="s">
        <v>16</v>
      </c>
      <c r="R17" s="15">
        <f t="shared" si="5"/>
        <v>0</v>
      </c>
      <c r="S17" s="14">
        <v>3</v>
      </c>
      <c r="T17" s="14" t="s">
        <v>17</v>
      </c>
      <c r="U17" s="15">
        <f t="shared" si="6"/>
        <v>0</v>
      </c>
      <c r="V17" s="14">
        <v>2.5</v>
      </c>
      <c r="W17" s="14" t="s">
        <v>18</v>
      </c>
      <c r="X17" s="15">
        <f t="shared" si="7"/>
        <v>0</v>
      </c>
      <c r="Y17" s="14">
        <v>2</v>
      </c>
      <c r="Z17" s="14" t="s">
        <v>19</v>
      </c>
      <c r="AA17" s="15">
        <f t="shared" si="8"/>
        <v>0</v>
      </c>
      <c r="AB17" s="14">
        <v>1.5</v>
      </c>
      <c r="AC17" s="14" t="s">
        <v>20</v>
      </c>
      <c r="AD17" s="15">
        <f t="shared" si="9"/>
        <v>0</v>
      </c>
      <c r="AE17" s="14">
        <v>1</v>
      </c>
      <c r="AF17" s="14" t="s">
        <v>21</v>
      </c>
      <c r="AG17" s="15">
        <f t="shared" si="10"/>
        <v>0</v>
      </c>
      <c r="AH17" s="14">
        <v>0</v>
      </c>
      <c r="AI17" s="14" t="s">
        <v>22</v>
      </c>
      <c r="AJ17" s="15">
        <f t="shared" si="11"/>
        <v>0</v>
      </c>
      <c r="AK17" s="15">
        <f t="shared" si="12"/>
        <v>0</v>
      </c>
      <c r="AL17" s="16" t="str">
        <f t="shared" si="13"/>
        <v xml:space="preserve"> </v>
      </c>
      <c r="AM17" s="15">
        <f t="shared" si="14"/>
        <v>2.5</v>
      </c>
      <c r="AP17" s="17" t="s">
        <v>23</v>
      </c>
    </row>
    <row r="18" spans="1:42" ht="15.75" x14ac:dyDescent="0.25">
      <c r="A18" s="22"/>
      <c r="B18" s="30"/>
      <c r="C18" s="24"/>
      <c r="D18" s="25" t="str">
        <f t="shared" si="0"/>
        <v xml:space="preserve"> </v>
      </c>
      <c r="E18" s="29"/>
      <c r="F18" s="60"/>
      <c r="G18" s="60"/>
      <c r="H18" s="25" t="s">
        <v>24</v>
      </c>
      <c r="I18" s="10" t="str">
        <f t="shared" si="15"/>
        <v xml:space="preserve"> </v>
      </c>
      <c r="J18" s="28" t="str">
        <f t="shared" si="1"/>
        <v xml:space="preserve"> </v>
      </c>
      <c r="K18" s="11"/>
      <c r="L18" s="11" t="s">
        <v>15</v>
      </c>
      <c r="M18" s="12">
        <f t="shared" si="2"/>
        <v>0</v>
      </c>
      <c r="N18" s="13">
        <f t="shared" si="3"/>
        <v>0</v>
      </c>
      <c r="O18" s="13" t="e">
        <f t="shared" si="4"/>
        <v>#DIV/0!</v>
      </c>
      <c r="P18" s="14">
        <v>3.5</v>
      </c>
      <c r="Q18" s="14" t="s">
        <v>16</v>
      </c>
      <c r="R18" s="15">
        <f t="shared" si="5"/>
        <v>0</v>
      </c>
      <c r="S18" s="14">
        <v>3</v>
      </c>
      <c r="T18" s="14" t="s">
        <v>17</v>
      </c>
      <c r="U18" s="15">
        <f t="shared" si="6"/>
        <v>0</v>
      </c>
      <c r="V18" s="14">
        <v>2.5</v>
      </c>
      <c r="W18" s="14" t="s">
        <v>18</v>
      </c>
      <c r="X18" s="15">
        <f t="shared" si="7"/>
        <v>0</v>
      </c>
      <c r="Y18" s="14">
        <v>2</v>
      </c>
      <c r="Z18" s="14" t="s">
        <v>19</v>
      </c>
      <c r="AA18" s="15">
        <f t="shared" si="8"/>
        <v>0</v>
      </c>
      <c r="AB18" s="14">
        <v>1.5</v>
      </c>
      <c r="AC18" s="14" t="s">
        <v>20</v>
      </c>
      <c r="AD18" s="15">
        <f t="shared" si="9"/>
        <v>0</v>
      </c>
      <c r="AE18" s="14">
        <v>1</v>
      </c>
      <c r="AF18" s="14" t="s">
        <v>21</v>
      </c>
      <c r="AG18" s="15">
        <f t="shared" si="10"/>
        <v>0</v>
      </c>
      <c r="AH18" s="14">
        <v>0</v>
      </c>
      <c r="AI18" s="14" t="s">
        <v>22</v>
      </c>
      <c r="AJ18" s="15">
        <f t="shared" si="11"/>
        <v>0</v>
      </c>
      <c r="AK18" s="15">
        <f t="shared" si="12"/>
        <v>0</v>
      </c>
      <c r="AL18" s="16" t="str">
        <f t="shared" si="13"/>
        <v xml:space="preserve"> </v>
      </c>
      <c r="AM18" s="15">
        <f t="shared" si="14"/>
        <v>2.5</v>
      </c>
      <c r="AP18" s="17" t="s">
        <v>23</v>
      </c>
    </row>
    <row r="19" spans="1:42" ht="15.75" x14ac:dyDescent="0.25">
      <c r="A19" s="22"/>
      <c r="B19" s="30"/>
      <c r="C19" s="24"/>
      <c r="D19" s="25" t="str">
        <f t="shared" si="0"/>
        <v xml:space="preserve"> </v>
      </c>
      <c r="E19" s="29"/>
      <c r="F19" s="60"/>
      <c r="G19" s="60"/>
      <c r="H19" s="25" t="s">
        <v>24</v>
      </c>
      <c r="I19" s="10" t="str">
        <f t="shared" si="15"/>
        <v xml:space="preserve"> </v>
      </c>
      <c r="J19" s="28" t="str">
        <f t="shared" si="1"/>
        <v xml:space="preserve"> </v>
      </c>
      <c r="K19" s="11"/>
      <c r="L19" s="11" t="s">
        <v>15</v>
      </c>
      <c r="M19" s="12">
        <f t="shared" si="2"/>
        <v>0</v>
      </c>
      <c r="N19" s="13">
        <f t="shared" si="3"/>
        <v>0</v>
      </c>
      <c r="O19" s="13" t="e">
        <f t="shared" si="4"/>
        <v>#DIV/0!</v>
      </c>
      <c r="P19" s="14">
        <v>3.5</v>
      </c>
      <c r="Q19" s="14" t="s">
        <v>16</v>
      </c>
      <c r="R19" s="15">
        <f t="shared" si="5"/>
        <v>0</v>
      </c>
      <c r="S19" s="14">
        <v>3</v>
      </c>
      <c r="T19" s="14" t="s">
        <v>17</v>
      </c>
      <c r="U19" s="15">
        <f t="shared" si="6"/>
        <v>0</v>
      </c>
      <c r="V19" s="14">
        <v>2.5</v>
      </c>
      <c r="W19" s="14" t="s">
        <v>18</v>
      </c>
      <c r="X19" s="15">
        <f t="shared" si="7"/>
        <v>0</v>
      </c>
      <c r="Y19" s="14">
        <v>2</v>
      </c>
      <c r="Z19" s="14" t="s">
        <v>19</v>
      </c>
      <c r="AA19" s="15">
        <f t="shared" si="8"/>
        <v>0</v>
      </c>
      <c r="AB19" s="14">
        <v>1.5</v>
      </c>
      <c r="AC19" s="14" t="s">
        <v>20</v>
      </c>
      <c r="AD19" s="15">
        <f t="shared" si="9"/>
        <v>0</v>
      </c>
      <c r="AE19" s="14">
        <v>1</v>
      </c>
      <c r="AF19" s="14" t="s">
        <v>21</v>
      </c>
      <c r="AG19" s="15">
        <f t="shared" si="10"/>
        <v>0</v>
      </c>
      <c r="AH19" s="14">
        <v>0</v>
      </c>
      <c r="AI19" s="14" t="s">
        <v>22</v>
      </c>
      <c r="AJ19" s="15">
        <f t="shared" si="11"/>
        <v>0</v>
      </c>
      <c r="AK19" s="15">
        <f t="shared" si="12"/>
        <v>0</v>
      </c>
      <c r="AL19" s="16" t="str">
        <f t="shared" si="13"/>
        <v xml:space="preserve"> </v>
      </c>
      <c r="AM19" s="15">
        <f t="shared" si="14"/>
        <v>2.5</v>
      </c>
      <c r="AP19" s="17" t="s">
        <v>23</v>
      </c>
    </row>
    <row r="20" spans="1:42" ht="15.75" x14ac:dyDescent="0.25">
      <c r="A20" s="22"/>
      <c r="B20" s="30"/>
      <c r="C20" s="24"/>
      <c r="D20" s="25" t="str">
        <f t="shared" si="0"/>
        <v xml:space="preserve"> </v>
      </c>
      <c r="E20" s="29"/>
      <c r="F20" s="60"/>
      <c r="G20" s="60"/>
      <c r="H20" s="25" t="s">
        <v>24</v>
      </c>
      <c r="I20" s="10" t="str">
        <f t="shared" si="15"/>
        <v xml:space="preserve"> </v>
      </c>
      <c r="J20" s="28" t="str">
        <f t="shared" si="1"/>
        <v xml:space="preserve"> </v>
      </c>
      <c r="K20" s="11"/>
      <c r="L20" s="11" t="s">
        <v>15</v>
      </c>
      <c r="M20" s="12">
        <f t="shared" si="2"/>
        <v>0</v>
      </c>
      <c r="N20" s="13">
        <f t="shared" si="3"/>
        <v>0</v>
      </c>
      <c r="O20" s="13" t="e">
        <f t="shared" si="4"/>
        <v>#DIV/0!</v>
      </c>
      <c r="P20" s="14">
        <v>3.5</v>
      </c>
      <c r="Q20" s="14" t="s">
        <v>16</v>
      </c>
      <c r="R20" s="15">
        <f t="shared" si="5"/>
        <v>0</v>
      </c>
      <c r="S20" s="14">
        <v>3</v>
      </c>
      <c r="T20" s="14" t="s">
        <v>17</v>
      </c>
      <c r="U20" s="15">
        <f t="shared" si="6"/>
        <v>0</v>
      </c>
      <c r="V20" s="14">
        <v>2.5</v>
      </c>
      <c r="W20" s="14" t="s">
        <v>18</v>
      </c>
      <c r="X20" s="15">
        <f t="shared" si="7"/>
        <v>0</v>
      </c>
      <c r="Y20" s="14">
        <v>2</v>
      </c>
      <c r="Z20" s="14" t="s">
        <v>19</v>
      </c>
      <c r="AA20" s="15">
        <f t="shared" si="8"/>
        <v>0</v>
      </c>
      <c r="AB20" s="14">
        <v>1.5</v>
      </c>
      <c r="AC20" s="14" t="s">
        <v>20</v>
      </c>
      <c r="AD20" s="15">
        <f t="shared" si="9"/>
        <v>0</v>
      </c>
      <c r="AE20" s="14">
        <v>1</v>
      </c>
      <c r="AF20" s="14" t="s">
        <v>21</v>
      </c>
      <c r="AG20" s="15">
        <f t="shared" si="10"/>
        <v>0</v>
      </c>
      <c r="AH20" s="14">
        <v>0</v>
      </c>
      <c r="AI20" s="14" t="s">
        <v>22</v>
      </c>
      <c r="AJ20" s="15">
        <f t="shared" si="11"/>
        <v>0</v>
      </c>
      <c r="AK20" s="15">
        <f t="shared" si="12"/>
        <v>0</v>
      </c>
      <c r="AL20" s="16" t="str">
        <f t="shared" si="13"/>
        <v xml:space="preserve"> </v>
      </c>
      <c r="AM20" s="15">
        <f t="shared" si="14"/>
        <v>2.5</v>
      </c>
      <c r="AP20" s="17" t="s">
        <v>23</v>
      </c>
    </row>
    <row r="21" spans="1:42" ht="15.75" x14ac:dyDescent="0.25">
      <c r="A21" s="22"/>
      <c r="B21" s="30"/>
      <c r="C21" s="24"/>
      <c r="D21" s="25" t="str">
        <f t="shared" si="0"/>
        <v xml:space="preserve"> </v>
      </c>
      <c r="E21" s="29"/>
      <c r="F21" s="60"/>
      <c r="G21" s="60"/>
      <c r="H21" s="25" t="s">
        <v>24</v>
      </c>
      <c r="I21" s="10" t="str">
        <f t="shared" si="15"/>
        <v xml:space="preserve"> </v>
      </c>
      <c r="J21" s="28" t="str">
        <f t="shared" si="1"/>
        <v xml:space="preserve"> </v>
      </c>
      <c r="K21" s="11"/>
      <c r="L21" s="11" t="s">
        <v>15</v>
      </c>
      <c r="M21" s="12">
        <f t="shared" si="2"/>
        <v>0</v>
      </c>
      <c r="N21" s="13">
        <f t="shared" si="3"/>
        <v>0</v>
      </c>
      <c r="O21" s="13" t="e">
        <f t="shared" si="4"/>
        <v>#DIV/0!</v>
      </c>
      <c r="P21" s="14">
        <v>3.5</v>
      </c>
      <c r="Q21" s="14" t="s">
        <v>16</v>
      </c>
      <c r="R21" s="15">
        <f t="shared" si="5"/>
        <v>0</v>
      </c>
      <c r="S21" s="14">
        <v>3</v>
      </c>
      <c r="T21" s="14" t="s">
        <v>17</v>
      </c>
      <c r="U21" s="15">
        <f t="shared" si="6"/>
        <v>0</v>
      </c>
      <c r="V21" s="14">
        <v>2.5</v>
      </c>
      <c r="W21" s="14" t="s">
        <v>18</v>
      </c>
      <c r="X21" s="15">
        <f t="shared" si="7"/>
        <v>0</v>
      </c>
      <c r="Y21" s="14">
        <v>2</v>
      </c>
      <c r="Z21" s="14" t="s">
        <v>19</v>
      </c>
      <c r="AA21" s="15">
        <f t="shared" si="8"/>
        <v>0</v>
      </c>
      <c r="AB21" s="14">
        <v>1.5</v>
      </c>
      <c r="AC21" s="14" t="s">
        <v>20</v>
      </c>
      <c r="AD21" s="15">
        <f t="shared" si="9"/>
        <v>0</v>
      </c>
      <c r="AE21" s="14">
        <v>1</v>
      </c>
      <c r="AF21" s="14" t="s">
        <v>21</v>
      </c>
      <c r="AG21" s="15">
        <f t="shared" si="10"/>
        <v>0</v>
      </c>
      <c r="AH21" s="14">
        <v>0</v>
      </c>
      <c r="AI21" s="14" t="s">
        <v>22</v>
      </c>
      <c r="AJ21" s="15">
        <f t="shared" si="11"/>
        <v>0</v>
      </c>
      <c r="AK21" s="15">
        <f t="shared" si="12"/>
        <v>0</v>
      </c>
      <c r="AL21" s="16" t="str">
        <f t="shared" si="13"/>
        <v xml:space="preserve"> </v>
      </c>
      <c r="AM21" s="15">
        <f t="shared" si="14"/>
        <v>2.5</v>
      </c>
      <c r="AP21" s="17" t="s">
        <v>23</v>
      </c>
    </row>
    <row r="22" spans="1:42" ht="15.75" x14ac:dyDescent="0.25">
      <c r="A22" s="22"/>
      <c r="B22" s="30"/>
      <c r="C22" s="24"/>
      <c r="D22" s="25" t="str">
        <f t="shared" si="0"/>
        <v xml:space="preserve"> </v>
      </c>
      <c r="E22" s="29"/>
      <c r="F22" s="60"/>
      <c r="G22" s="60"/>
      <c r="H22" s="25" t="s">
        <v>24</v>
      </c>
      <c r="I22" s="10" t="str">
        <f t="shared" si="15"/>
        <v xml:space="preserve"> </v>
      </c>
      <c r="J22" s="28" t="str">
        <f t="shared" si="1"/>
        <v xml:space="preserve"> </v>
      </c>
      <c r="K22" s="11"/>
      <c r="L22" s="11" t="s">
        <v>15</v>
      </c>
      <c r="M22" s="12">
        <f t="shared" si="2"/>
        <v>0</v>
      </c>
      <c r="N22" s="13">
        <f t="shared" si="3"/>
        <v>0</v>
      </c>
      <c r="O22" s="13" t="e">
        <f t="shared" si="4"/>
        <v>#DIV/0!</v>
      </c>
      <c r="P22" s="14">
        <v>3.5</v>
      </c>
      <c r="Q22" s="14" t="s">
        <v>16</v>
      </c>
      <c r="R22" s="15">
        <f t="shared" si="5"/>
        <v>0</v>
      </c>
      <c r="S22" s="14">
        <v>3</v>
      </c>
      <c r="T22" s="14" t="s">
        <v>17</v>
      </c>
      <c r="U22" s="15">
        <f t="shared" si="6"/>
        <v>0</v>
      </c>
      <c r="V22" s="14">
        <v>2.5</v>
      </c>
      <c r="W22" s="14" t="s">
        <v>18</v>
      </c>
      <c r="X22" s="15">
        <f t="shared" si="7"/>
        <v>0</v>
      </c>
      <c r="Y22" s="14">
        <v>2</v>
      </c>
      <c r="Z22" s="14" t="s">
        <v>19</v>
      </c>
      <c r="AA22" s="15">
        <f t="shared" si="8"/>
        <v>0</v>
      </c>
      <c r="AB22" s="14">
        <v>1.5</v>
      </c>
      <c r="AC22" s="14" t="s">
        <v>20</v>
      </c>
      <c r="AD22" s="15">
        <f t="shared" si="9"/>
        <v>0</v>
      </c>
      <c r="AE22" s="14">
        <v>1</v>
      </c>
      <c r="AF22" s="14" t="s">
        <v>21</v>
      </c>
      <c r="AG22" s="15">
        <f t="shared" si="10"/>
        <v>0</v>
      </c>
      <c r="AH22" s="14">
        <v>0</v>
      </c>
      <c r="AI22" s="14" t="s">
        <v>22</v>
      </c>
      <c r="AJ22" s="15">
        <f t="shared" si="11"/>
        <v>0</v>
      </c>
      <c r="AK22" s="15">
        <f t="shared" si="12"/>
        <v>0</v>
      </c>
      <c r="AL22" s="16" t="str">
        <f t="shared" si="13"/>
        <v xml:space="preserve"> </v>
      </c>
      <c r="AM22" s="15">
        <f t="shared" si="14"/>
        <v>2.5</v>
      </c>
      <c r="AP22" s="17" t="s">
        <v>23</v>
      </c>
    </row>
    <row r="23" spans="1:42" ht="15.75" x14ac:dyDescent="0.25">
      <c r="A23" s="22"/>
      <c r="B23" s="30"/>
      <c r="C23" s="24"/>
      <c r="D23" s="25" t="str">
        <f t="shared" si="0"/>
        <v xml:space="preserve"> </v>
      </c>
      <c r="E23" s="29"/>
      <c r="F23" s="60"/>
      <c r="G23" s="60"/>
      <c r="H23" s="25" t="s">
        <v>24</v>
      </c>
      <c r="I23" s="10" t="str">
        <f t="shared" si="15"/>
        <v xml:space="preserve"> </v>
      </c>
      <c r="J23" s="28" t="str">
        <f t="shared" si="1"/>
        <v xml:space="preserve"> </v>
      </c>
      <c r="K23" s="11"/>
      <c r="L23" s="11" t="s">
        <v>15</v>
      </c>
      <c r="M23" s="12">
        <f t="shared" si="2"/>
        <v>0</v>
      </c>
      <c r="N23" s="13">
        <f t="shared" si="3"/>
        <v>0</v>
      </c>
      <c r="O23" s="13" t="e">
        <f t="shared" si="4"/>
        <v>#DIV/0!</v>
      </c>
      <c r="P23" s="14">
        <v>3.5</v>
      </c>
      <c r="Q23" s="14" t="s">
        <v>16</v>
      </c>
      <c r="R23" s="15">
        <f t="shared" si="5"/>
        <v>0</v>
      </c>
      <c r="S23" s="14">
        <v>3</v>
      </c>
      <c r="T23" s="14" t="s">
        <v>17</v>
      </c>
      <c r="U23" s="15">
        <f t="shared" si="6"/>
        <v>0</v>
      </c>
      <c r="V23" s="14">
        <v>2.5</v>
      </c>
      <c r="W23" s="14" t="s">
        <v>18</v>
      </c>
      <c r="X23" s="15">
        <f t="shared" si="7"/>
        <v>0</v>
      </c>
      <c r="Y23" s="14">
        <v>2</v>
      </c>
      <c r="Z23" s="14" t="s">
        <v>19</v>
      </c>
      <c r="AA23" s="15">
        <f t="shared" si="8"/>
        <v>0</v>
      </c>
      <c r="AB23" s="14">
        <v>1.5</v>
      </c>
      <c r="AC23" s="14" t="s">
        <v>20</v>
      </c>
      <c r="AD23" s="15">
        <f t="shared" si="9"/>
        <v>0</v>
      </c>
      <c r="AE23" s="14">
        <v>1</v>
      </c>
      <c r="AF23" s="14" t="s">
        <v>21</v>
      </c>
      <c r="AG23" s="15">
        <f t="shared" si="10"/>
        <v>0</v>
      </c>
      <c r="AH23" s="14">
        <v>0</v>
      </c>
      <c r="AI23" s="14" t="s">
        <v>22</v>
      </c>
      <c r="AJ23" s="15">
        <f t="shared" si="11"/>
        <v>0</v>
      </c>
      <c r="AK23" s="15">
        <f t="shared" si="12"/>
        <v>0</v>
      </c>
      <c r="AL23" s="16" t="str">
        <f t="shared" si="13"/>
        <v xml:space="preserve"> </v>
      </c>
      <c r="AM23" s="15">
        <f t="shared" si="14"/>
        <v>2.5</v>
      </c>
      <c r="AP23" s="17" t="s">
        <v>23</v>
      </c>
    </row>
    <row r="24" spans="1:42" ht="15.75" x14ac:dyDescent="0.25">
      <c r="A24" s="22" t="s">
        <v>24</v>
      </c>
      <c r="B24" s="30" t="s">
        <v>24</v>
      </c>
      <c r="C24" s="24"/>
      <c r="D24" s="25" t="str">
        <f t="shared" si="0"/>
        <v xml:space="preserve"> </v>
      </c>
      <c r="E24" s="29"/>
      <c r="F24" s="60"/>
      <c r="G24" s="60"/>
      <c r="H24" s="25" t="s">
        <v>24</v>
      </c>
      <c r="I24" s="10" t="str">
        <f t="shared" si="15"/>
        <v xml:space="preserve"> </v>
      </c>
      <c r="J24" s="28" t="str">
        <f t="shared" si="1"/>
        <v xml:space="preserve"> </v>
      </c>
      <c r="K24" s="11"/>
      <c r="L24" s="11" t="s">
        <v>15</v>
      </c>
      <c r="M24" s="12">
        <f t="shared" si="2"/>
        <v>0</v>
      </c>
      <c r="N24" s="13">
        <f t="shared" si="3"/>
        <v>0</v>
      </c>
      <c r="O24" s="13" t="e">
        <f t="shared" si="4"/>
        <v>#DIV/0!</v>
      </c>
      <c r="P24" s="14">
        <v>3.5</v>
      </c>
      <c r="Q24" s="14" t="s">
        <v>16</v>
      </c>
      <c r="R24" s="15">
        <f t="shared" si="5"/>
        <v>0</v>
      </c>
      <c r="S24" s="14">
        <v>3</v>
      </c>
      <c r="T24" s="14" t="s">
        <v>17</v>
      </c>
      <c r="U24" s="15">
        <f t="shared" si="6"/>
        <v>0</v>
      </c>
      <c r="V24" s="14">
        <v>2.5</v>
      </c>
      <c r="W24" s="14" t="s">
        <v>18</v>
      </c>
      <c r="X24" s="15">
        <f t="shared" si="7"/>
        <v>0</v>
      </c>
      <c r="Y24" s="14">
        <v>2</v>
      </c>
      <c r="Z24" s="14" t="s">
        <v>19</v>
      </c>
      <c r="AA24" s="15">
        <f t="shared" si="8"/>
        <v>0</v>
      </c>
      <c r="AB24" s="14">
        <v>1.5</v>
      </c>
      <c r="AC24" s="14" t="s">
        <v>20</v>
      </c>
      <c r="AD24" s="15">
        <f t="shared" si="9"/>
        <v>0</v>
      </c>
      <c r="AE24" s="14">
        <v>1</v>
      </c>
      <c r="AF24" s="14" t="s">
        <v>21</v>
      </c>
      <c r="AG24" s="15">
        <f t="shared" si="10"/>
        <v>0</v>
      </c>
      <c r="AH24" s="14">
        <v>0</v>
      </c>
      <c r="AI24" s="14" t="s">
        <v>22</v>
      </c>
      <c r="AJ24" s="15">
        <f t="shared" si="11"/>
        <v>0</v>
      </c>
      <c r="AK24" s="15">
        <f t="shared" si="12"/>
        <v>0</v>
      </c>
      <c r="AL24" s="16" t="str">
        <f t="shared" si="13"/>
        <v xml:space="preserve"> </v>
      </c>
      <c r="AM24" s="15">
        <f t="shared" si="14"/>
        <v>2.5</v>
      </c>
      <c r="AP24" s="17" t="s">
        <v>23</v>
      </c>
    </row>
    <row r="25" spans="1:42" ht="15.75" x14ac:dyDescent="0.25">
      <c r="A25" s="22" t="s">
        <v>24</v>
      </c>
      <c r="B25" s="30" t="s">
        <v>24</v>
      </c>
      <c r="C25" s="24"/>
      <c r="D25" s="25" t="str">
        <f t="shared" si="0"/>
        <v xml:space="preserve"> </v>
      </c>
      <c r="E25" s="29"/>
      <c r="F25" s="60"/>
      <c r="G25" s="60"/>
      <c r="H25" s="25" t="s">
        <v>24</v>
      </c>
      <c r="I25" s="10" t="str">
        <f t="shared" si="15"/>
        <v xml:space="preserve"> </v>
      </c>
      <c r="J25" s="28" t="str">
        <f t="shared" si="1"/>
        <v xml:space="preserve"> </v>
      </c>
      <c r="K25" s="11"/>
      <c r="L25" s="11" t="s">
        <v>15</v>
      </c>
      <c r="M25" s="12">
        <f t="shared" si="2"/>
        <v>0</v>
      </c>
      <c r="N25" s="13">
        <f t="shared" si="3"/>
        <v>0</v>
      </c>
      <c r="O25" s="13" t="e">
        <f t="shared" si="4"/>
        <v>#DIV/0!</v>
      </c>
      <c r="P25" s="14">
        <v>3.5</v>
      </c>
      <c r="Q25" s="14" t="s">
        <v>16</v>
      </c>
      <c r="R25" s="15">
        <f t="shared" si="5"/>
        <v>0</v>
      </c>
      <c r="S25" s="14">
        <v>3</v>
      </c>
      <c r="T25" s="14" t="s">
        <v>17</v>
      </c>
      <c r="U25" s="15">
        <f t="shared" si="6"/>
        <v>0</v>
      </c>
      <c r="V25" s="14">
        <v>2.5</v>
      </c>
      <c r="W25" s="14" t="s">
        <v>18</v>
      </c>
      <c r="X25" s="15">
        <f t="shared" si="7"/>
        <v>0</v>
      </c>
      <c r="Y25" s="14">
        <v>2</v>
      </c>
      <c r="Z25" s="14" t="s">
        <v>19</v>
      </c>
      <c r="AA25" s="15">
        <f t="shared" si="8"/>
        <v>0</v>
      </c>
      <c r="AB25" s="14">
        <v>1.5</v>
      </c>
      <c r="AC25" s="14" t="s">
        <v>20</v>
      </c>
      <c r="AD25" s="15">
        <f t="shared" si="9"/>
        <v>0</v>
      </c>
      <c r="AE25" s="14">
        <v>1</v>
      </c>
      <c r="AF25" s="14" t="s">
        <v>21</v>
      </c>
      <c r="AG25" s="15">
        <f t="shared" si="10"/>
        <v>0</v>
      </c>
      <c r="AH25" s="14">
        <v>0</v>
      </c>
      <c r="AI25" s="14" t="s">
        <v>22</v>
      </c>
      <c r="AJ25" s="15">
        <f t="shared" si="11"/>
        <v>0</v>
      </c>
      <c r="AK25" s="15">
        <f t="shared" si="12"/>
        <v>0</v>
      </c>
      <c r="AL25" s="16" t="str">
        <f t="shared" si="13"/>
        <v xml:space="preserve"> </v>
      </c>
      <c r="AM25" s="15">
        <f t="shared" si="14"/>
        <v>2.5</v>
      </c>
      <c r="AP25" s="17" t="s">
        <v>23</v>
      </c>
    </row>
    <row r="26" spans="1:42" ht="15.75" x14ac:dyDescent="0.25">
      <c r="A26" s="22" t="s">
        <v>24</v>
      </c>
      <c r="B26" s="30" t="s">
        <v>24</v>
      </c>
      <c r="C26" s="24"/>
      <c r="D26" s="25" t="str">
        <f t="shared" si="0"/>
        <v xml:space="preserve"> </v>
      </c>
      <c r="E26" s="29"/>
      <c r="F26" s="60"/>
      <c r="G26" s="60"/>
      <c r="H26" s="25" t="s">
        <v>24</v>
      </c>
      <c r="I26" s="10" t="str">
        <f t="shared" si="15"/>
        <v xml:space="preserve"> </v>
      </c>
      <c r="J26" s="28" t="str">
        <f t="shared" si="1"/>
        <v xml:space="preserve"> </v>
      </c>
      <c r="K26" s="11"/>
      <c r="L26" s="11" t="s">
        <v>15</v>
      </c>
      <c r="M26" s="12">
        <f t="shared" si="2"/>
        <v>0</v>
      </c>
      <c r="N26" s="13">
        <v>15</v>
      </c>
      <c r="O26" s="13">
        <f t="shared" si="4"/>
        <v>0</v>
      </c>
      <c r="P26" s="14">
        <v>3.5</v>
      </c>
      <c r="Q26" s="14" t="s">
        <v>16</v>
      </c>
      <c r="R26" s="15">
        <f t="shared" si="5"/>
        <v>0</v>
      </c>
      <c r="S26" s="14">
        <v>3</v>
      </c>
      <c r="T26" s="14" t="s">
        <v>17</v>
      </c>
      <c r="U26" s="15">
        <f t="shared" si="6"/>
        <v>0</v>
      </c>
      <c r="V26" s="14">
        <v>2.5</v>
      </c>
      <c r="W26" s="14" t="s">
        <v>18</v>
      </c>
      <c r="X26" s="15">
        <f t="shared" si="7"/>
        <v>0</v>
      </c>
      <c r="Y26" s="14">
        <v>2</v>
      </c>
      <c r="Z26" s="14" t="s">
        <v>19</v>
      </c>
      <c r="AA26" s="15">
        <f t="shared" si="8"/>
        <v>0</v>
      </c>
      <c r="AB26" s="14">
        <v>1.5</v>
      </c>
      <c r="AC26" s="14" t="s">
        <v>20</v>
      </c>
      <c r="AD26" s="15">
        <f t="shared" si="9"/>
        <v>0</v>
      </c>
      <c r="AE26" s="14">
        <v>1</v>
      </c>
      <c r="AF26" s="14" t="s">
        <v>21</v>
      </c>
      <c r="AG26" s="15">
        <f t="shared" si="10"/>
        <v>0</v>
      </c>
      <c r="AH26" s="14">
        <v>0</v>
      </c>
      <c r="AI26" s="14" t="s">
        <v>22</v>
      </c>
      <c r="AJ26" s="15">
        <f t="shared" si="11"/>
        <v>0</v>
      </c>
      <c r="AK26" s="15">
        <f t="shared" si="12"/>
        <v>0</v>
      </c>
      <c r="AL26" s="16" t="str">
        <f t="shared" si="13"/>
        <v xml:space="preserve"> </v>
      </c>
      <c r="AM26" s="15">
        <f t="shared" si="14"/>
        <v>2.5</v>
      </c>
      <c r="AP26" s="17" t="s">
        <v>23</v>
      </c>
    </row>
    <row r="27" spans="1:42" ht="15.75" x14ac:dyDescent="0.25">
      <c r="A27" s="22" t="s">
        <v>24</v>
      </c>
      <c r="B27" s="30" t="s">
        <v>24</v>
      </c>
      <c r="C27" s="24"/>
      <c r="D27" s="25" t="str">
        <f t="shared" si="0"/>
        <v xml:space="preserve"> </v>
      </c>
      <c r="E27" s="29"/>
      <c r="F27" s="60"/>
      <c r="G27" s="60"/>
      <c r="H27" s="25" t="s">
        <v>24</v>
      </c>
      <c r="I27" s="10" t="str">
        <f t="shared" si="15"/>
        <v xml:space="preserve"> </v>
      </c>
      <c r="J27" s="28" t="str">
        <f t="shared" si="1"/>
        <v xml:space="preserve"> </v>
      </c>
      <c r="K27" s="11"/>
      <c r="L27" s="11" t="s">
        <v>15</v>
      </c>
      <c r="M27" s="12">
        <f t="shared" si="2"/>
        <v>0</v>
      </c>
      <c r="N27" s="13">
        <f t="shared" si="3"/>
        <v>0</v>
      </c>
      <c r="O27" s="13" t="e">
        <f t="shared" si="4"/>
        <v>#DIV/0!</v>
      </c>
      <c r="P27" s="14">
        <v>3.5</v>
      </c>
      <c r="Q27" s="14" t="s">
        <v>16</v>
      </c>
      <c r="R27" s="15">
        <f t="shared" si="5"/>
        <v>0</v>
      </c>
      <c r="S27" s="14">
        <v>3</v>
      </c>
      <c r="T27" s="14" t="s">
        <v>17</v>
      </c>
      <c r="U27" s="15">
        <f t="shared" si="6"/>
        <v>0</v>
      </c>
      <c r="V27" s="14">
        <v>2.5</v>
      </c>
      <c r="W27" s="14" t="s">
        <v>18</v>
      </c>
      <c r="X27" s="15">
        <f t="shared" si="7"/>
        <v>0</v>
      </c>
      <c r="Y27" s="14">
        <v>2</v>
      </c>
      <c r="Z27" s="14" t="s">
        <v>19</v>
      </c>
      <c r="AA27" s="15">
        <f t="shared" si="8"/>
        <v>0</v>
      </c>
      <c r="AB27" s="14">
        <v>1.5</v>
      </c>
      <c r="AC27" s="14" t="s">
        <v>20</v>
      </c>
      <c r="AD27" s="15">
        <f t="shared" si="9"/>
        <v>0</v>
      </c>
      <c r="AE27" s="14">
        <v>1</v>
      </c>
      <c r="AF27" s="14" t="s">
        <v>21</v>
      </c>
      <c r="AG27" s="15">
        <f t="shared" si="10"/>
        <v>0</v>
      </c>
      <c r="AH27" s="14">
        <v>0</v>
      </c>
      <c r="AI27" s="14" t="s">
        <v>22</v>
      </c>
      <c r="AJ27" s="15">
        <f t="shared" si="11"/>
        <v>0</v>
      </c>
      <c r="AK27" s="15">
        <f t="shared" si="12"/>
        <v>0</v>
      </c>
      <c r="AL27" s="16" t="str">
        <f t="shared" si="13"/>
        <v xml:space="preserve"> </v>
      </c>
      <c r="AM27" s="15">
        <f t="shared" si="14"/>
        <v>2.5</v>
      </c>
      <c r="AP27" s="17" t="s">
        <v>23</v>
      </c>
    </row>
    <row r="28" spans="1:42" ht="15.75" x14ac:dyDescent="0.25">
      <c r="A28" s="22" t="s">
        <v>24</v>
      </c>
      <c r="B28" s="30" t="s">
        <v>24</v>
      </c>
      <c r="C28" s="24"/>
      <c r="D28" s="25" t="str">
        <f t="shared" si="0"/>
        <v xml:space="preserve"> </v>
      </c>
      <c r="E28" s="29"/>
      <c r="F28" s="60"/>
      <c r="G28" s="60"/>
      <c r="H28" s="25" t="s">
        <v>24</v>
      </c>
      <c r="I28" s="10" t="str">
        <f t="shared" si="15"/>
        <v xml:space="preserve"> </v>
      </c>
      <c r="J28" s="28" t="str">
        <f t="shared" si="1"/>
        <v xml:space="preserve"> </v>
      </c>
      <c r="K28" s="11"/>
      <c r="L28" s="11" t="s">
        <v>15</v>
      </c>
      <c r="M28" s="12">
        <f t="shared" si="2"/>
        <v>0</v>
      </c>
      <c r="N28" s="13">
        <f t="shared" si="3"/>
        <v>0</v>
      </c>
      <c r="O28" s="13" t="e">
        <f t="shared" si="4"/>
        <v>#DIV/0!</v>
      </c>
      <c r="P28" s="14">
        <v>3.5</v>
      </c>
      <c r="Q28" s="14" t="s">
        <v>16</v>
      </c>
      <c r="R28" s="15">
        <f t="shared" si="5"/>
        <v>0</v>
      </c>
      <c r="S28" s="14">
        <v>3</v>
      </c>
      <c r="T28" s="14" t="s">
        <v>17</v>
      </c>
      <c r="U28" s="15">
        <f t="shared" si="6"/>
        <v>0</v>
      </c>
      <c r="V28" s="14">
        <v>2.5</v>
      </c>
      <c r="W28" s="14" t="s">
        <v>18</v>
      </c>
      <c r="X28" s="15">
        <f t="shared" si="7"/>
        <v>0</v>
      </c>
      <c r="Y28" s="14">
        <v>2</v>
      </c>
      <c r="Z28" s="14" t="s">
        <v>19</v>
      </c>
      <c r="AA28" s="15">
        <f t="shared" si="8"/>
        <v>0</v>
      </c>
      <c r="AB28" s="14">
        <v>1.5</v>
      </c>
      <c r="AC28" s="14" t="s">
        <v>20</v>
      </c>
      <c r="AD28" s="15">
        <f t="shared" si="9"/>
        <v>0</v>
      </c>
      <c r="AE28" s="14">
        <v>1</v>
      </c>
      <c r="AF28" s="14" t="s">
        <v>21</v>
      </c>
      <c r="AG28" s="15">
        <f t="shared" si="10"/>
        <v>0</v>
      </c>
      <c r="AH28" s="14">
        <v>0</v>
      </c>
      <c r="AI28" s="14" t="s">
        <v>22</v>
      </c>
      <c r="AJ28" s="15">
        <f t="shared" si="11"/>
        <v>0</v>
      </c>
      <c r="AK28" s="15">
        <f t="shared" si="12"/>
        <v>0</v>
      </c>
      <c r="AL28" s="16" t="str">
        <f t="shared" si="13"/>
        <v xml:space="preserve"> </v>
      </c>
      <c r="AM28" s="15">
        <f t="shared" si="14"/>
        <v>2.5</v>
      </c>
      <c r="AP28" s="17" t="s">
        <v>23</v>
      </c>
    </row>
    <row r="29" spans="1:42" ht="15.75" x14ac:dyDescent="0.25">
      <c r="A29" s="22" t="s">
        <v>24</v>
      </c>
      <c r="B29" s="30" t="s">
        <v>24</v>
      </c>
      <c r="C29" s="24"/>
      <c r="D29" s="25" t="str">
        <f t="shared" si="0"/>
        <v xml:space="preserve"> </v>
      </c>
      <c r="E29" s="29"/>
      <c r="F29" s="60"/>
      <c r="G29" s="60"/>
      <c r="H29" s="25" t="s">
        <v>24</v>
      </c>
      <c r="I29" s="10" t="str">
        <f t="shared" si="15"/>
        <v xml:space="preserve"> </v>
      </c>
      <c r="J29" s="28" t="str">
        <f t="shared" si="1"/>
        <v xml:space="preserve"> </v>
      </c>
      <c r="K29" s="11"/>
      <c r="L29" s="11" t="s">
        <v>15</v>
      </c>
      <c r="M29" s="12">
        <f t="shared" si="2"/>
        <v>0</v>
      </c>
      <c r="N29" s="13">
        <f t="shared" si="3"/>
        <v>0</v>
      </c>
      <c r="O29" s="13" t="e">
        <f t="shared" si="4"/>
        <v>#DIV/0!</v>
      </c>
      <c r="P29" s="14">
        <v>3.5</v>
      </c>
      <c r="Q29" s="14" t="s">
        <v>16</v>
      </c>
      <c r="R29" s="15">
        <f t="shared" si="5"/>
        <v>0</v>
      </c>
      <c r="S29" s="14">
        <v>3</v>
      </c>
      <c r="T29" s="14" t="s">
        <v>17</v>
      </c>
      <c r="U29" s="15">
        <f t="shared" si="6"/>
        <v>0</v>
      </c>
      <c r="V29" s="14">
        <v>2.5</v>
      </c>
      <c r="W29" s="14" t="s">
        <v>18</v>
      </c>
      <c r="X29" s="15">
        <f t="shared" si="7"/>
        <v>0</v>
      </c>
      <c r="Y29" s="14">
        <v>2</v>
      </c>
      <c r="Z29" s="14" t="s">
        <v>19</v>
      </c>
      <c r="AA29" s="15">
        <f t="shared" si="8"/>
        <v>0</v>
      </c>
      <c r="AB29" s="14">
        <v>1.5</v>
      </c>
      <c r="AC29" s="14" t="s">
        <v>20</v>
      </c>
      <c r="AD29" s="15">
        <f t="shared" si="9"/>
        <v>0</v>
      </c>
      <c r="AE29" s="14">
        <v>1</v>
      </c>
      <c r="AF29" s="14" t="s">
        <v>21</v>
      </c>
      <c r="AG29" s="15">
        <f t="shared" si="10"/>
        <v>0</v>
      </c>
      <c r="AH29" s="14">
        <v>0</v>
      </c>
      <c r="AI29" s="14" t="s">
        <v>22</v>
      </c>
      <c r="AJ29" s="15">
        <f t="shared" si="11"/>
        <v>0</v>
      </c>
      <c r="AK29" s="15">
        <f t="shared" si="12"/>
        <v>0</v>
      </c>
      <c r="AL29" s="16" t="str">
        <f t="shared" si="13"/>
        <v xml:space="preserve"> </v>
      </c>
      <c r="AM29" s="15">
        <f t="shared" si="14"/>
        <v>2.5</v>
      </c>
      <c r="AP29" s="17" t="s">
        <v>23</v>
      </c>
    </row>
    <row r="30" spans="1:42" ht="16.5" thickBot="1" x14ac:dyDescent="0.3">
      <c r="A30" s="22" t="s">
        <v>24</v>
      </c>
      <c r="B30" s="30" t="s">
        <v>24</v>
      </c>
      <c r="C30" s="24"/>
      <c r="D30" s="25" t="str">
        <f t="shared" si="0"/>
        <v xml:space="preserve"> </v>
      </c>
      <c r="E30" s="31"/>
      <c r="F30" s="56"/>
      <c r="G30" s="56"/>
      <c r="H30" s="32" t="s">
        <v>24</v>
      </c>
      <c r="I30" s="10" t="str">
        <f t="shared" si="15"/>
        <v xml:space="preserve"> </v>
      </c>
      <c r="J30" s="28" t="str">
        <f t="shared" si="1"/>
        <v xml:space="preserve"> </v>
      </c>
      <c r="K30" s="11"/>
      <c r="L30" s="11" t="s">
        <v>15</v>
      </c>
      <c r="M30" s="12">
        <f t="shared" si="2"/>
        <v>0</v>
      </c>
      <c r="N30" s="13">
        <f t="shared" si="3"/>
        <v>0</v>
      </c>
      <c r="O30" s="13" t="e">
        <f t="shared" si="4"/>
        <v>#DIV/0!</v>
      </c>
      <c r="P30" s="14">
        <v>3.5</v>
      </c>
      <c r="Q30" s="14" t="s">
        <v>16</v>
      </c>
      <c r="R30" s="15">
        <f t="shared" si="5"/>
        <v>0</v>
      </c>
      <c r="S30" s="14">
        <v>3</v>
      </c>
      <c r="T30" s="14" t="s">
        <v>17</v>
      </c>
      <c r="U30" s="15">
        <f t="shared" si="6"/>
        <v>0</v>
      </c>
      <c r="V30" s="14">
        <v>2.5</v>
      </c>
      <c r="W30" s="14" t="s">
        <v>18</v>
      </c>
      <c r="X30" s="15">
        <f t="shared" si="7"/>
        <v>0</v>
      </c>
      <c r="Y30" s="14">
        <v>2</v>
      </c>
      <c r="Z30" s="14" t="s">
        <v>19</v>
      </c>
      <c r="AA30" s="15">
        <f t="shared" si="8"/>
        <v>0</v>
      </c>
      <c r="AB30" s="14">
        <v>1.5</v>
      </c>
      <c r="AC30" s="14" t="s">
        <v>20</v>
      </c>
      <c r="AD30" s="15">
        <f t="shared" si="9"/>
        <v>0</v>
      </c>
      <c r="AE30" s="14">
        <v>1</v>
      </c>
      <c r="AF30" s="14" t="s">
        <v>21</v>
      </c>
      <c r="AG30" s="15">
        <f t="shared" si="10"/>
        <v>0</v>
      </c>
      <c r="AH30" s="14">
        <v>0</v>
      </c>
      <c r="AI30" s="14" t="s">
        <v>22</v>
      </c>
      <c r="AJ30" s="15">
        <f t="shared" si="11"/>
        <v>0</v>
      </c>
      <c r="AK30" s="15">
        <f t="shared" si="12"/>
        <v>0</v>
      </c>
      <c r="AL30" s="16" t="str">
        <f t="shared" si="13"/>
        <v xml:space="preserve"> </v>
      </c>
      <c r="AM30" s="15">
        <f t="shared" si="14"/>
        <v>2.5</v>
      </c>
      <c r="AP30" s="17" t="s">
        <v>23</v>
      </c>
    </row>
    <row r="31" spans="1:42" x14ac:dyDescent="0.25">
      <c r="A31" s="70" t="s">
        <v>26</v>
      </c>
      <c r="B31" s="71"/>
      <c r="C31" s="33"/>
      <c r="D31" s="71" t="s">
        <v>26</v>
      </c>
      <c r="E31" s="72"/>
      <c r="F31" s="72"/>
      <c r="G31" s="34"/>
      <c r="H31" s="72" t="s">
        <v>26</v>
      </c>
      <c r="I31" s="71"/>
      <c r="J31" s="73"/>
    </row>
    <row r="32" spans="1:42" x14ac:dyDescent="0.25">
      <c r="A32" s="74" t="s">
        <v>57</v>
      </c>
      <c r="B32" s="74"/>
      <c r="C32" s="40"/>
      <c r="D32" s="75" t="s">
        <v>32</v>
      </c>
      <c r="E32" s="75"/>
      <c r="F32" s="75"/>
      <c r="G32" s="36"/>
      <c r="H32" s="75" t="s">
        <v>59</v>
      </c>
      <c r="I32" s="75"/>
      <c r="J32" s="76"/>
    </row>
    <row r="33" spans="1:10" x14ac:dyDescent="0.25">
      <c r="A33" s="37"/>
      <c r="B33" s="40"/>
      <c r="C33" s="40"/>
      <c r="D33" s="38"/>
      <c r="E33" s="38"/>
      <c r="F33" s="38"/>
      <c r="G33" s="40"/>
      <c r="H33" s="40"/>
      <c r="I33" s="40"/>
      <c r="J33" s="41"/>
    </row>
    <row r="34" spans="1:10" x14ac:dyDescent="0.25">
      <c r="A34" s="37"/>
      <c r="B34" s="40"/>
      <c r="C34" s="40"/>
      <c r="D34" s="38"/>
      <c r="E34" s="38"/>
      <c r="F34" s="38"/>
      <c r="G34" s="40"/>
      <c r="H34" s="40"/>
      <c r="I34" s="40"/>
      <c r="J34" s="41"/>
    </row>
    <row r="35" spans="1:10" x14ac:dyDescent="0.25">
      <c r="A35" s="37"/>
      <c r="B35" s="40"/>
      <c r="C35" s="40"/>
      <c r="D35" s="38"/>
      <c r="E35" s="38"/>
      <c r="F35" s="38"/>
      <c r="G35" s="40"/>
      <c r="H35" s="40"/>
      <c r="I35" s="40"/>
      <c r="J35" s="41"/>
    </row>
    <row r="36" spans="1:10" x14ac:dyDescent="0.25">
      <c r="A36" s="87"/>
      <c r="B36" s="87"/>
      <c r="C36" s="40"/>
      <c r="D36" s="72" t="s">
        <v>33</v>
      </c>
      <c r="E36" s="72"/>
      <c r="F36" s="72"/>
      <c r="G36" s="40"/>
      <c r="H36" s="72"/>
      <c r="I36" s="72"/>
      <c r="J36" s="92"/>
    </row>
    <row r="37" spans="1:10" x14ac:dyDescent="0.25">
      <c r="A37" s="87"/>
      <c r="B37" s="87"/>
      <c r="C37" s="40"/>
      <c r="D37" s="75" t="s">
        <v>73</v>
      </c>
      <c r="E37" s="75"/>
      <c r="F37" s="75"/>
      <c r="G37" s="40"/>
      <c r="H37" s="87"/>
      <c r="I37" s="87"/>
      <c r="J37" s="90"/>
    </row>
    <row r="38" spans="1:10" x14ac:dyDescent="0.25">
      <c r="A38" s="42"/>
      <c r="B38" s="42"/>
      <c r="C38" s="36"/>
      <c r="D38" s="42"/>
      <c r="E38" s="42"/>
      <c r="F38" s="42"/>
      <c r="G38" s="36"/>
      <c r="H38" s="42"/>
      <c r="I38" s="42"/>
      <c r="J38" s="44"/>
    </row>
    <row r="39" spans="1:10" x14ac:dyDescent="0.25">
      <c r="A39" s="42"/>
      <c r="B39" s="42"/>
      <c r="C39" s="36"/>
      <c r="D39" s="42"/>
      <c r="E39" s="42"/>
      <c r="F39" s="42"/>
      <c r="G39" s="36"/>
      <c r="H39" s="42"/>
      <c r="I39" s="42"/>
      <c r="J39" s="44"/>
    </row>
    <row r="40" spans="1:10" x14ac:dyDescent="0.25">
      <c r="A40" s="42"/>
      <c r="B40" s="42"/>
      <c r="C40" s="36"/>
      <c r="D40" s="42"/>
      <c r="E40" s="42"/>
      <c r="F40" s="42"/>
      <c r="G40" s="36"/>
      <c r="H40" s="42"/>
      <c r="I40" s="42"/>
      <c r="J40" s="44"/>
    </row>
    <row r="41" spans="1:10" ht="24.75" customHeight="1" x14ac:dyDescent="0.25">
      <c r="A41" s="57" t="s">
        <v>27</v>
      </c>
      <c r="B41" s="58"/>
      <c r="C41" s="58"/>
      <c r="D41" s="58"/>
      <c r="E41" s="58"/>
      <c r="F41" s="58"/>
      <c r="G41" s="58"/>
      <c r="H41" s="58"/>
      <c r="I41" s="58"/>
      <c r="J41" s="59"/>
    </row>
    <row r="42" spans="1:10" ht="96" customHeight="1" thickBot="1" x14ac:dyDescent="0.3">
      <c r="A42" s="83" t="s">
        <v>36</v>
      </c>
      <c r="B42" s="84"/>
      <c r="C42" s="84"/>
      <c r="D42" s="84"/>
      <c r="E42" s="84"/>
      <c r="F42" s="84"/>
      <c r="G42" s="84"/>
      <c r="H42" s="84"/>
      <c r="I42" s="84"/>
      <c r="J42" s="85"/>
    </row>
  </sheetData>
  <mergeCells count="44">
    <mergeCell ref="A6:J6"/>
    <mergeCell ref="A1:J1"/>
    <mergeCell ref="A2:J2"/>
    <mergeCell ref="A3:J3"/>
    <mergeCell ref="A4:J4"/>
    <mergeCell ref="A5:J5"/>
    <mergeCell ref="F18:G18"/>
    <mergeCell ref="A7:J7"/>
    <mergeCell ref="A8:J8"/>
    <mergeCell ref="E9:F9"/>
    <mergeCell ref="F10:G10"/>
    <mergeCell ref="F11:G11"/>
    <mergeCell ref="F12:G12"/>
    <mergeCell ref="F13:G13"/>
    <mergeCell ref="F14:G14"/>
    <mergeCell ref="F15:G15"/>
    <mergeCell ref="F16:G16"/>
    <mergeCell ref="F17:G17"/>
    <mergeCell ref="F30:G30"/>
    <mergeCell ref="F19:G19"/>
    <mergeCell ref="F20:G20"/>
    <mergeCell ref="F21:G21"/>
    <mergeCell ref="F22:G22"/>
    <mergeCell ref="F23:G23"/>
    <mergeCell ref="F24:G24"/>
    <mergeCell ref="F25:G25"/>
    <mergeCell ref="F26:G26"/>
    <mergeCell ref="F27:G27"/>
    <mergeCell ref="F28:G28"/>
    <mergeCell ref="F29:G29"/>
    <mergeCell ref="A31:B31"/>
    <mergeCell ref="D31:F31"/>
    <mergeCell ref="H31:J31"/>
    <mergeCell ref="A32:B32"/>
    <mergeCell ref="D32:F32"/>
    <mergeCell ref="H32:J32"/>
    <mergeCell ref="A41:J41"/>
    <mergeCell ref="A42:J42"/>
    <mergeCell ref="A36:B36"/>
    <mergeCell ref="D36:F36"/>
    <mergeCell ref="H36:J36"/>
    <mergeCell ref="A37:B37"/>
    <mergeCell ref="D37:F37"/>
    <mergeCell ref="H37:J37"/>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T.C. TARİHİ 1. GRUP</vt:lpstr>
      <vt:lpstr>T.C. TARİHİ 2. GRUP</vt:lpstr>
      <vt:lpstr>T.C. TARİHİ 3. GRUP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2015-02-05T13:48:59Z</dcterms:modified>
</cp:coreProperties>
</file>