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MALİYE 1. GRUP" sheetId="1" r:id="rId1"/>
    <sheet name="MALİYE 2. GRUP" sheetId="2" r:id="rId2"/>
  </sheets>
  <calcPr calcId="152511"/>
</workbook>
</file>

<file path=xl/calcChain.xml><?xml version="1.0" encoding="utf-8"?>
<calcChain xmlns="http://schemas.openxmlformats.org/spreadsheetml/2006/main">
  <c r="I26" i="2" l="1"/>
  <c r="AM39" i="2"/>
  <c r="AL39" i="2"/>
  <c r="AJ39" i="2"/>
  <c r="AG39" i="2"/>
  <c r="AD39" i="2"/>
  <c r="AA39" i="2"/>
  <c r="X39" i="2"/>
  <c r="U39" i="2"/>
  <c r="R39" i="2"/>
  <c r="N39" i="2"/>
  <c r="M39" i="2"/>
  <c r="J39" i="2"/>
  <c r="I39" i="2"/>
  <c r="D39" i="2"/>
  <c r="AM38" i="2"/>
  <c r="AL38" i="2"/>
  <c r="AJ38" i="2"/>
  <c r="AG38" i="2"/>
  <c r="AD38" i="2"/>
  <c r="AA38" i="2"/>
  <c r="X38" i="2"/>
  <c r="U38" i="2"/>
  <c r="R38" i="2"/>
  <c r="N38" i="2"/>
  <c r="M38" i="2"/>
  <c r="J38" i="2"/>
  <c r="I38" i="2"/>
  <c r="D38" i="2"/>
  <c r="AM37" i="2"/>
  <c r="AL37" i="2"/>
  <c r="AJ37" i="2"/>
  <c r="AG37" i="2"/>
  <c r="AD37" i="2"/>
  <c r="AA37" i="2"/>
  <c r="X37" i="2"/>
  <c r="U37" i="2"/>
  <c r="R37" i="2"/>
  <c r="N37" i="2"/>
  <c r="M37" i="2"/>
  <c r="J37" i="2"/>
  <c r="I37" i="2"/>
  <c r="D37" i="2"/>
  <c r="AM36" i="2"/>
  <c r="AL36" i="2"/>
  <c r="AJ36" i="2"/>
  <c r="AG36" i="2"/>
  <c r="AD36" i="2"/>
  <c r="AA36" i="2"/>
  <c r="X36" i="2"/>
  <c r="U36" i="2"/>
  <c r="R36" i="2"/>
  <c r="N36" i="2"/>
  <c r="M36" i="2"/>
  <c r="J36" i="2"/>
  <c r="I36" i="2"/>
  <c r="D36" i="2"/>
  <c r="AM35" i="2"/>
  <c r="AL35" i="2"/>
  <c r="AJ35" i="2"/>
  <c r="AG35" i="2"/>
  <c r="AD35" i="2"/>
  <c r="AA35" i="2"/>
  <c r="X35" i="2"/>
  <c r="U35" i="2"/>
  <c r="R35" i="2"/>
  <c r="N35" i="2"/>
  <c r="M35" i="2"/>
  <c r="J35" i="2"/>
  <c r="I35" i="2"/>
  <c r="D35" i="2"/>
  <c r="AM34" i="2"/>
  <c r="AL34" i="2"/>
  <c r="AJ34" i="2"/>
  <c r="AG34" i="2"/>
  <c r="AD34" i="2"/>
  <c r="AA34" i="2"/>
  <c r="X34" i="2"/>
  <c r="U34" i="2"/>
  <c r="R34" i="2"/>
  <c r="N34" i="2"/>
  <c r="M34" i="2"/>
  <c r="J34" i="2"/>
  <c r="I34" i="2"/>
  <c r="D34" i="2"/>
  <c r="AM33" i="2"/>
  <c r="AL33" i="2"/>
  <c r="AJ33" i="2"/>
  <c r="AG33" i="2"/>
  <c r="AD33" i="2"/>
  <c r="AA33" i="2"/>
  <c r="X33" i="2"/>
  <c r="U33" i="2"/>
  <c r="AK33" i="2" s="1"/>
  <c r="O33" i="2" s="1"/>
  <c r="R33" i="2"/>
  <c r="N33" i="2"/>
  <c r="M33" i="2"/>
  <c r="J33" i="2"/>
  <c r="I33" i="2"/>
  <c r="D33" i="2"/>
  <c r="AM32" i="2"/>
  <c r="AL32" i="2"/>
  <c r="AJ32" i="2"/>
  <c r="AG32" i="2"/>
  <c r="AD32" i="2"/>
  <c r="AA32" i="2"/>
  <c r="X32" i="2"/>
  <c r="U32" i="2"/>
  <c r="R32" i="2"/>
  <c r="N32" i="2"/>
  <c r="M32" i="2"/>
  <c r="J32" i="2"/>
  <c r="I32" i="2"/>
  <c r="D32" i="2"/>
  <c r="AM31" i="2"/>
  <c r="AL31" i="2"/>
  <c r="AJ31" i="2"/>
  <c r="AG31" i="2"/>
  <c r="AD31" i="2"/>
  <c r="AA31" i="2"/>
  <c r="X31" i="2"/>
  <c r="U31" i="2"/>
  <c r="AK31" i="2" s="1"/>
  <c r="O31" i="2" s="1"/>
  <c r="R31" i="2"/>
  <c r="N31" i="2"/>
  <c r="M31" i="2"/>
  <c r="J31" i="2"/>
  <c r="I31" i="2"/>
  <c r="D31" i="2"/>
  <c r="AM30" i="2"/>
  <c r="AL30" i="2"/>
  <c r="AJ30" i="2"/>
  <c r="AG30" i="2"/>
  <c r="AD30" i="2"/>
  <c r="AA30" i="2"/>
  <c r="X30" i="2"/>
  <c r="U30" i="2"/>
  <c r="R30" i="2"/>
  <c r="N30" i="2"/>
  <c r="M30" i="2"/>
  <c r="J30" i="2"/>
  <c r="I30" i="2"/>
  <c r="D30" i="2"/>
  <c r="AM29" i="2"/>
  <c r="AL29" i="2"/>
  <c r="AJ29" i="2"/>
  <c r="AG29" i="2"/>
  <c r="AD29" i="2"/>
  <c r="AA29" i="2"/>
  <c r="X29" i="2"/>
  <c r="U29" i="2"/>
  <c r="AK29" i="2" s="1"/>
  <c r="O29" i="2" s="1"/>
  <c r="R29" i="2"/>
  <c r="N29" i="2"/>
  <c r="M29" i="2"/>
  <c r="J29" i="2"/>
  <c r="I29" i="2"/>
  <c r="D29" i="2"/>
  <c r="AM28" i="2"/>
  <c r="AL28" i="2"/>
  <c r="AJ28" i="2"/>
  <c r="AG28" i="2"/>
  <c r="AD28" i="2"/>
  <c r="AA28" i="2"/>
  <c r="X28" i="2"/>
  <c r="U28" i="2"/>
  <c r="R28" i="2"/>
  <c r="N28" i="2"/>
  <c r="M28" i="2"/>
  <c r="J28" i="2"/>
  <c r="I28" i="2"/>
  <c r="D28" i="2"/>
  <c r="AM27" i="2"/>
  <c r="AL27" i="2"/>
  <c r="AJ27" i="2"/>
  <c r="AG27" i="2"/>
  <c r="AD27" i="2"/>
  <c r="AA27" i="2"/>
  <c r="X27" i="2"/>
  <c r="U27" i="2"/>
  <c r="AK27" i="2" s="1"/>
  <c r="O27" i="2" s="1"/>
  <c r="R27" i="2"/>
  <c r="N27" i="2"/>
  <c r="M27" i="2"/>
  <c r="J27" i="2"/>
  <c r="I27" i="2"/>
  <c r="D27" i="2"/>
  <c r="AM26" i="2"/>
  <c r="AL26" i="2"/>
  <c r="AJ26" i="2"/>
  <c r="AG26" i="2"/>
  <c r="AD26" i="2"/>
  <c r="AA26" i="2"/>
  <c r="X26" i="2"/>
  <c r="U26" i="2"/>
  <c r="R26" i="2"/>
  <c r="N26" i="2"/>
  <c r="M26" i="2"/>
  <c r="D26" i="2"/>
  <c r="AM25" i="2"/>
  <c r="AL25" i="2"/>
  <c r="I25" i="2" s="1"/>
  <c r="AJ25" i="2"/>
  <c r="AG25" i="2"/>
  <c r="AD25" i="2"/>
  <c r="AA25" i="2"/>
  <c r="X25" i="2"/>
  <c r="U25" i="2"/>
  <c r="R25" i="2"/>
  <c r="N25" i="2"/>
  <c r="M25" i="2"/>
  <c r="D25" i="2"/>
  <c r="AM24" i="2"/>
  <c r="AL24" i="2"/>
  <c r="I24" i="2" s="1"/>
  <c r="AJ24" i="2"/>
  <c r="AG24" i="2"/>
  <c r="AD24" i="2"/>
  <c r="AA24" i="2"/>
  <c r="X24" i="2"/>
  <c r="U24" i="2"/>
  <c r="R24" i="2"/>
  <c r="N24" i="2"/>
  <c r="M24" i="2"/>
  <c r="D24" i="2"/>
  <c r="AM23" i="2"/>
  <c r="AL23" i="2"/>
  <c r="I23" i="2" s="1"/>
  <c r="AJ23" i="2"/>
  <c r="AG23" i="2"/>
  <c r="AD23" i="2"/>
  <c r="AA23" i="2"/>
  <c r="X23" i="2"/>
  <c r="U23" i="2"/>
  <c r="R23" i="2"/>
  <c r="N23" i="2"/>
  <c r="M23" i="2"/>
  <c r="D23" i="2"/>
  <c r="AM22" i="2"/>
  <c r="AL22" i="2"/>
  <c r="I22" i="2" s="1"/>
  <c r="AJ22" i="2"/>
  <c r="AG22" i="2"/>
  <c r="AD22" i="2"/>
  <c r="AA22" i="2"/>
  <c r="X22" i="2"/>
  <c r="U22" i="2"/>
  <c r="R22" i="2"/>
  <c r="N22" i="2"/>
  <c r="M22" i="2"/>
  <c r="D22" i="2"/>
  <c r="AM21" i="2"/>
  <c r="AL21" i="2"/>
  <c r="I21" i="2" s="1"/>
  <c r="AJ21" i="2"/>
  <c r="AG21" i="2"/>
  <c r="AD21" i="2"/>
  <c r="AA21" i="2"/>
  <c r="X21" i="2"/>
  <c r="U21" i="2"/>
  <c r="R21" i="2"/>
  <c r="N21" i="2"/>
  <c r="M21" i="2"/>
  <c r="D21" i="2"/>
  <c r="AM20" i="2"/>
  <c r="AL20" i="2"/>
  <c r="I20" i="2" s="1"/>
  <c r="AJ20" i="2"/>
  <c r="AG20" i="2"/>
  <c r="AD20" i="2"/>
  <c r="AA20" i="2"/>
  <c r="AK20" i="2" s="1"/>
  <c r="X20" i="2"/>
  <c r="U20" i="2"/>
  <c r="R20" i="2"/>
  <c r="N20" i="2"/>
  <c r="M20" i="2"/>
  <c r="D20" i="2"/>
  <c r="AM19" i="2"/>
  <c r="AL19" i="2"/>
  <c r="I19" i="2" s="1"/>
  <c r="AJ19" i="2"/>
  <c r="AG19" i="2"/>
  <c r="AD19" i="2"/>
  <c r="AA19" i="2"/>
  <c r="X19" i="2"/>
  <c r="U19" i="2"/>
  <c r="R19" i="2"/>
  <c r="N19" i="2"/>
  <c r="M19" i="2"/>
  <c r="D19" i="2"/>
  <c r="AM18" i="2"/>
  <c r="AL18" i="2"/>
  <c r="I18" i="2" s="1"/>
  <c r="AJ18" i="2"/>
  <c r="AG18" i="2"/>
  <c r="AD18" i="2"/>
  <c r="AA18" i="2"/>
  <c r="X18" i="2"/>
  <c r="U18" i="2"/>
  <c r="R18" i="2"/>
  <c r="N18" i="2"/>
  <c r="M18" i="2"/>
  <c r="D18" i="2"/>
  <c r="AM17" i="2"/>
  <c r="AL17" i="2"/>
  <c r="I17" i="2" s="1"/>
  <c r="AJ17" i="2"/>
  <c r="AG17" i="2"/>
  <c r="AD17" i="2"/>
  <c r="AA17" i="2"/>
  <c r="X17" i="2"/>
  <c r="U17" i="2"/>
  <c r="R17" i="2"/>
  <c r="N17" i="2"/>
  <c r="M17" i="2"/>
  <c r="D17" i="2"/>
  <c r="AM16" i="2"/>
  <c r="AJ16" i="2"/>
  <c r="AG16" i="2"/>
  <c r="AD16" i="2"/>
  <c r="AA16" i="2"/>
  <c r="X16" i="2"/>
  <c r="U16" i="2"/>
  <c r="R16" i="2"/>
  <c r="N16" i="2"/>
  <c r="M16" i="2"/>
  <c r="D16" i="2"/>
  <c r="AM15" i="2"/>
  <c r="AJ15" i="2"/>
  <c r="AG15" i="2"/>
  <c r="AD15" i="2"/>
  <c r="AA15" i="2"/>
  <c r="X15" i="2"/>
  <c r="U15" i="2"/>
  <c r="R15" i="2"/>
  <c r="N15" i="2"/>
  <c r="M15" i="2"/>
  <c r="D15" i="2"/>
  <c r="AM14" i="2"/>
  <c r="AJ14" i="2"/>
  <c r="AG14" i="2"/>
  <c r="AD14" i="2"/>
  <c r="AA14" i="2"/>
  <c r="X14" i="2"/>
  <c r="U14" i="2"/>
  <c r="R14" i="2"/>
  <c r="N14" i="2"/>
  <c r="M14" i="2"/>
  <c r="D14" i="2"/>
  <c r="AM13" i="2"/>
  <c r="AJ13" i="2"/>
  <c r="AG13" i="2"/>
  <c r="AD13" i="2"/>
  <c r="AA13" i="2"/>
  <c r="X13" i="2"/>
  <c r="U13" i="2"/>
  <c r="R13" i="2"/>
  <c r="N13" i="2"/>
  <c r="M13" i="2"/>
  <c r="D13" i="2"/>
  <c r="AM12" i="2"/>
  <c r="AJ12" i="2"/>
  <c r="AG12" i="2"/>
  <c r="AD12" i="2"/>
  <c r="AA12" i="2"/>
  <c r="X12" i="2"/>
  <c r="U12" i="2"/>
  <c r="R12" i="2"/>
  <c r="N12" i="2"/>
  <c r="D12" i="2" s="1"/>
  <c r="M12" i="2"/>
  <c r="AM11" i="2"/>
  <c r="AJ11" i="2"/>
  <c r="AG11" i="2"/>
  <c r="AD11" i="2"/>
  <c r="AA11" i="2"/>
  <c r="X11" i="2"/>
  <c r="U11" i="2"/>
  <c r="R11" i="2"/>
  <c r="N11" i="2"/>
  <c r="D11" i="2" s="1"/>
  <c r="M11" i="2"/>
  <c r="AM10" i="2"/>
  <c r="AJ10" i="2"/>
  <c r="AG10" i="2"/>
  <c r="AD10" i="2"/>
  <c r="AA10" i="2"/>
  <c r="X10" i="2"/>
  <c r="U10" i="2"/>
  <c r="R10" i="2"/>
  <c r="N10" i="2"/>
  <c r="M10" i="2"/>
  <c r="D10" i="2"/>
  <c r="AM39" i="1"/>
  <c r="AL39" i="1"/>
  <c r="AJ39" i="1"/>
  <c r="AG39" i="1"/>
  <c r="AD39" i="1"/>
  <c r="AA39" i="1"/>
  <c r="X39" i="1"/>
  <c r="U39" i="1"/>
  <c r="R39" i="1"/>
  <c r="N39" i="1"/>
  <c r="M39" i="1"/>
  <c r="J39" i="1"/>
  <c r="I39" i="1"/>
  <c r="D39" i="1"/>
  <c r="AM38" i="1"/>
  <c r="AL38" i="1"/>
  <c r="AJ38" i="1"/>
  <c r="AG38" i="1"/>
  <c r="AD38" i="1"/>
  <c r="AA38" i="1"/>
  <c r="X38" i="1"/>
  <c r="U38" i="1"/>
  <c r="R38" i="1"/>
  <c r="N38" i="1"/>
  <c r="M38" i="1"/>
  <c r="J38" i="1"/>
  <c r="I38" i="1"/>
  <c r="D38" i="1"/>
  <c r="AM37" i="1"/>
  <c r="AL37" i="1"/>
  <c r="AJ37" i="1"/>
  <c r="AG37" i="1"/>
  <c r="AD37" i="1"/>
  <c r="AA37" i="1"/>
  <c r="X37" i="1"/>
  <c r="U37" i="1"/>
  <c r="R37" i="1"/>
  <c r="N37" i="1"/>
  <c r="M37" i="1"/>
  <c r="J37" i="1"/>
  <c r="I37" i="1"/>
  <c r="D37" i="1"/>
  <c r="AM36" i="1"/>
  <c r="AL36" i="1"/>
  <c r="AJ36" i="1"/>
  <c r="AG36" i="1"/>
  <c r="AD36" i="1"/>
  <c r="AA36" i="1"/>
  <c r="X36" i="1"/>
  <c r="U36" i="1"/>
  <c r="R36" i="1"/>
  <c r="N36" i="1"/>
  <c r="M36" i="1"/>
  <c r="J36" i="1"/>
  <c r="I36" i="1"/>
  <c r="D36" i="1"/>
  <c r="AM35" i="1"/>
  <c r="AL35" i="1"/>
  <c r="AJ35" i="1"/>
  <c r="AG35" i="1"/>
  <c r="AD35" i="1"/>
  <c r="AA35" i="1"/>
  <c r="X35" i="1"/>
  <c r="U35" i="1"/>
  <c r="R35" i="1"/>
  <c r="N35" i="1"/>
  <c r="M35" i="1"/>
  <c r="J35" i="1"/>
  <c r="I35" i="1"/>
  <c r="D35" i="1"/>
  <c r="AM34" i="1"/>
  <c r="AL34" i="1"/>
  <c r="AJ34" i="1"/>
  <c r="AG34" i="1"/>
  <c r="AD34" i="1"/>
  <c r="AA34" i="1"/>
  <c r="X34" i="1"/>
  <c r="U34" i="1"/>
  <c r="R34" i="1"/>
  <c r="N34" i="1"/>
  <c r="M34" i="1"/>
  <c r="J34" i="1"/>
  <c r="I34" i="1"/>
  <c r="D34" i="1"/>
  <c r="AM33" i="1"/>
  <c r="AL33" i="1"/>
  <c r="AJ33" i="1"/>
  <c r="AG33" i="1"/>
  <c r="AD33" i="1"/>
  <c r="AA33" i="1"/>
  <c r="X33" i="1"/>
  <c r="U33" i="1"/>
  <c r="R33" i="1"/>
  <c r="N33" i="1"/>
  <c r="M33" i="1"/>
  <c r="J33" i="1"/>
  <c r="I33" i="1"/>
  <c r="D33" i="1"/>
  <c r="AM32" i="1"/>
  <c r="AL32" i="1"/>
  <c r="AJ32" i="1"/>
  <c r="AG32" i="1"/>
  <c r="AD32" i="1"/>
  <c r="AA32" i="1"/>
  <c r="X32" i="1"/>
  <c r="U32" i="1"/>
  <c r="R32" i="1"/>
  <c r="N32" i="1"/>
  <c r="M32" i="1"/>
  <c r="J32" i="1"/>
  <c r="I32" i="1"/>
  <c r="D32" i="1"/>
  <c r="AM31" i="1"/>
  <c r="AL31" i="1"/>
  <c r="AJ31" i="1"/>
  <c r="AG31" i="1"/>
  <c r="AD31" i="1"/>
  <c r="AA31" i="1"/>
  <c r="X31" i="1"/>
  <c r="U31" i="1"/>
  <c r="R31" i="1"/>
  <c r="N31" i="1"/>
  <c r="M31" i="1"/>
  <c r="J31" i="1"/>
  <c r="I31" i="1"/>
  <c r="D31" i="1"/>
  <c r="AM30" i="1"/>
  <c r="AL30" i="1"/>
  <c r="AJ30" i="1"/>
  <c r="AG30" i="1"/>
  <c r="AD30" i="1"/>
  <c r="AA30" i="1"/>
  <c r="X30" i="1"/>
  <c r="U30" i="1"/>
  <c r="R30" i="1"/>
  <c r="N30" i="1"/>
  <c r="M30" i="1"/>
  <c r="J30" i="1"/>
  <c r="I30" i="1"/>
  <c r="D30" i="1"/>
  <c r="AM29" i="1"/>
  <c r="AL29" i="1"/>
  <c r="AJ29" i="1"/>
  <c r="AG29" i="1"/>
  <c r="AD29" i="1"/>
  <c r="AA29" i="1"/>
  <c r="X29" i="1"/>
  <c r="U29" i="1"/>
  <c r="R29" i="1"/>
  <c r="N29" i="1"/>
  <c r="M29" i="1"/>
  <c r="J29" i="1"/>
  <c r="I29" i="1"/>
  <c r="D29" i="1"/>
  <c r="AM28" i="1"/>
  <c r="AJ28" i="1"/>
  <c r="AG28" i="1"/>
  <c r="AD28" i="1"/>
  <c r="AA28" i="1"/>
  <c r="X28" i="1"/>
  <c r="U28" i="1"/>
  <c r="R28" i="1"/>
  <c r="N28" i="1"/>
  <c r="M28" i="1"/>
  <c r="D28" i="1"/>
  <c r="AM27" i="1"/>
  <c r="AJ27" i="1"/>
  <c r="AG27" i="1"/>
  <c r="AD27" i="1"/>
  <c r="AA27" i="1"/>
  <c r="X27" i="1"/>
  <c r="U27" i="1"/>
  <c r="R27" i="1"/>
  <c r="N27" i="1"/>
  <c r="M27" i="1"/>
  <c r="D27" i="1"/>
  <c r="AM26" i="1"/>
  <c r="AJ26" i="1"/>
  <c r="AG26" i="1"/>
  <c r="AD26" i="1"/>
  <c r="AA26" i="1"/>
  <c r="X26" i="1"/>
  <c r="U26" i="1"/>
  <c r="R26" i="1"/>
  <c r="N26" i="1"/>
  <c r="D26" i="1" s="1"/>
  <c r="M26" i="1"/>
  <c r="AM25" i="1"/>
  <c r="AL25" i="1"/>
  <c r="I25" i="1" s="1"/>
  <c r="AJ25" i="1"/>
  <c r="AG25" i="1"/>
  <c r="AD25" i="1"/>
  <c r="AA25" i="1"/>
  <c r="X25" i="1"/>
  <c r="U25" i="1"/>
  <c r="R25" i="1"/>
  <c r="N25" i="1"/>
  <c r="M25" i="1"/>
  <c r="D25" i="1"/>
  <c r="AM24" i="1"/>
  <c r="AJ24" i="1"/>
  <c r="AG24" i="1"/>
  <c r="AD24" i="1"/>
  <c r="AA24" i="1"/>
  <c r="X24" i="1"/>
  <c r="U24" i="1"/>
  <c r="R24" i="1"/>
  <c r="N24" i="1"/>
  <c r="D24" i="1" s="1"/>
  <c r="M24" i="1"/>
  <c r="AM23" i="1"/>
  <c r="AL23" i="1"/>
  <c r="I23" i="1" s="1"/>
  <c r="AJ23" i="1"/>
  <c r="AG23" i="1"/>
  <c r="AD23" i="1"/>
  <c r="AA23" i="1"/>
  <c r="X23" i="1"/>
  <c r="U23" i="1"/>
  <c r="R23" i="1"/>
  <c r="N23" i="1"/>
  <c r="M23" i="1"/>
  <c r="D23" i="1"/>
  <c r="AM22" i="1"/>
  <c r="AJ22" i="1"/>
  <c r="AG22" i="1"/>
  <c r="AD22" i="1"/>
  <c r="AA22" i="1"/>
  <c r="X22" i="1"/>
  <c r="U22" i="1"/>
  <c r="R22" i="1"/>
  <c r="N22" i="1"/>
  <c r="D22" i="1" s="1"/>
  <c r="M22" i="1"/>
  <c r="AM21" i="1"/>
  <c r="AJ21" i="1"/>
  <c r="AG21" i="1"/>
  <c r="AD21" i="1"/>
  <c r="AA21" i="1"/>
  <c r="X21" i="1"/>
  <c r="U21" i="1"/>
  <c r="R21" i="1"/>
  <c r="N21" i="1"/>
  <c r="D21" i="1" s="1"/>
  <c r="M21" i="1"/>
  <c r="AM20" i="1"/>
  <c r="AL20" i="1"/>
  <c r="I20" i="1" s="1"/>
  <c r="AJ20" i="1"/>
  <c r="AG20" i="1"/>
  <c r="AD20" i="1"/>
  <c r="AA20" i="1"/>
  <c r="X20" i="1"/>
  <c r="U20" i="1"/>
  <c r="R20" i="1"/>
  <c r="N20" i="1"/>
  <c r="M20" i="1"/>
  <c r="D20" i="1"/>
  <c r="AM19" i="1"/>
  <c r="AJ19" i="1"/>
  <c r="AG19" i="1"/>
  <c r="AD19" i="1"/>
  <c r="AA19" i="1"/>
  <c r="X19" i="1"/>
  <c r="U19" i="1"/>
  <c r="R19" i="1"/>
  <c r="N19" i="1"/>
  <c r="D19" i="1" s="1"/>
  <c r="M19" i="1"/>
  <c r="AM18" i="1"/>
  <c r="AL18" i="1"/>
  <c r="I18" i="1" s="1"/>
  <c r="AJ18" i="1"/>
  <c r="AG18" i="1"/>
  <c r="AD18" i="1"/>
  <c r="AA18" i="1"/>
  <c r="X18" i="1"/>
  <c r="U18" i="1"/>
  <c r="R18" i="1"/>
  <c r="N18" i="1"/>
  <c r="M18" i="1"/>
  <c r="D18" i="1"/>
  <c r="AM17" i="1"/>
  <c r="AJ17" i="1"/>
  <c r="AG17" i="1"/>
  <c r="AD17" i="1"/>
  <c r="AA17" i="1"/>
  <c r="X17" i="1"/>
  <c r="U17" i="1"/>
  <c r="R17" i="1"/>
  <c r="N17" i="1"/>
  <c r="D17" i="1" s="1"/>
  <c r="M17" i="1"/>
  <c r="AM16" i="1"/>
  <c r="AL16" i="1"/>
  <c r="I16" i="1" s="1"/>
  <c r="AJ16" i="1"/>
  <c r="AG16" i="1"/>
  <c r="AD16" i="1"/>
  <c r="AA16" i="1"/>
  <c r="X16" i="1"/>
  <c r="U16" i="1"/>
  <c r="R16" i="1"/>
  <c r="N16" i="1"/>
  <c r="M16" i="1"/>
  <c r="D16" i="1"/>
  <c r="AM15" i="1"/>
  <c r="AJ15" i="1"/>
  <c r="AG15" i="1"/>
  <c r="AD15" i="1"/>
  <c r="AA15" i="1"/>
  <c r="X15" i="1"/>
  <c r="U15" i="1"/>
  <c r="R15" i="1"/>
  <c r="N15" i="1"/>
  <c r="M15" i="1"/>
  <c r="D15" i="1"/>
  <c r="AM14" i="1"/>
  <c r="AL14" i="1"/>
  <c r="I14" i="1" s="1"/>
  <c r="AJ14" i="1"/>
  <c r="AG14" i="1"/>
  <c r="AD14" i="1"/>
  <c r="AA14" i="1"/>
  <c r="X14" i="1"/>
  <c r="U14" i="1"/>
  <c r="R14" i="1"/>
  <c r="N14" i="1"/>
  <c r="M14" i="1"/>
  <c r="D14" i="1"/>
  <c r="AM13" i="1"/>
  <c r="AJ13" i="1"/>
  <c r="AG13" i="1"/>
  <c r="AD13" i="1"/>
  <c r="AA13" i="1"/>
  <c r="X13" i="1"/>
  <c r="U13" i="1"/>
  <c r="R13" i="1"/>
  <c r="N13" i="1"/>
  <c r="D13" i="1" s="1"/>
  <c r="M13" i="1"/>
  <c r="AM12" i="1"/>
  <c r="AJ12" i="1"/>
  <c r="AG12" i="1"/>
  <c r="AD12" i="1"/>
  <c r="AA12" i="1"/>
  <c r="X12" i="1"/>
  <c r="U12" i="1"/>
  <c r="R12" i="1"/>
  <c r="N12" i="1"/>
  <c r="M12" i="1"/>
  <c r="D12" i="1"/>
  <c r="AM11" i="1"/>
  <c r="AJ11" i="1"/>
  <c r="AG11" i="1"/>
  <c r="AD11" i="1"/>
  <c r="AA11" i="1"/>
  <c r="X11" i="1"/>
  <c r="U11" i="1"/>
  <c r="R11" i="1"/>
  <c r="N11" i="1"/>
  <c r="D11" i="1" s="1"/>
  <c r="M11" i="1"/>
  <c r="AM10" i="1"/>
  <c r="AJ10" i="1"/>
  <c r="AG10" i="1"/>
  <c r="AD10" i="1"/>
  <c r="AA10" i="1"/>
  <c r="X10" i="1"/>
  <c r="U10" i="1"/>
  <c r="R10" i="1"/>
  <c r="N10" i="1"/>
  <c r="D10" i="1" s="1"/>
  <c r="M10" i="1"/>
  <c r="O20" i="2" l="1"/>
  <c r="J20" i="2" s="1"/>
  <c r="AK16" i="2"/>
  <c r="AK13" i="2"/>
  <c r="AK17" i="2"/>
  <c r="O17" i="2" s="1"/>
  <c r="J17" i="2" s="1"/>
  <c r="AK21" i="2"/>
  <c r="O21" i="2" s="1"/>
  <c r="J21" i="2" s="1"/>
  <c r="AK22" i="2"/>
  <c r="O22" i="2" s="1"/>
  <c r="J22" i="2" s="1"/>
  <c r="AK23" i="2"/>
  <c r="O23" i="2" s="1"/>
  <c r="J23" i="2" s="1"/>
  <c r="AK24" i="2"/>
  <c r="O24" i="2" s="1"/>
  <c r="J24" i="2" s="1"/>
  <c r="AK25" i="2"/>
  <c r="O25" i="2" s="1"/>
  <c r="J25" i="2" s="1"/>
  <c r="AK34" i="2"/>
  <c r="O34" i="2" s="1"/>
  <c r="AK36" i="2"/>
  <c r="O36" i="2" s="1"/>
  <c r="AK38" i="2"/>
  <c r="O38" i="2" s="1"/>
  <c r="AK10" i="2"/>
  <c r="AK11" i="2"/>
  <c r="AK12" i="2"/>
  <c r="AK14" i="2"/>
  <c r="AK18" i="2"/>
  <c r="O18" i="2" s="1"/>
  <c r="J18" i="2" s="1"/>
  <c r="AK26" i="2"/>
  <c r="O26" i="2" s="1"/>
  <c r="J26" i="2" s="1"/>
  <c r="AK28" i="2"/>
  <c r="O28" i="2" s="1"/>
  <c r="AK30" i="2"/>
  <c r="O30" i="2" s="1"/>
  <c r="AK32" i="2"/>
  <c r="O32" i="2" s="1"/>
  <c r="AK15" i="2"/>
  <c r="AK19" i="2"/>
  <c r="O19" i="2" s="1"/>
  <c r="J19" i="2" s="1"/>
  <c r="AK35" i="2"/>
  <c r="O35" i="2" s="1"/>
  <c r="AK37" i="2"/>
  <c r="O37" i="2" s="1"/>
  <c r="AK39" i="2"/>
  <c r="O39" i="2" s="1"/>
  <c r="AK25" i="1"/>
  <c r="AK10" i="1"/>
  <c r="AK11" i="1"/>
  <c r="AK12" i="1"/>
  <c r="AK13" i="1"/>
  <c r="AK14" i="1"/>
  <c r="O14" i="1" s="1"/>
  <c r="J14" i="1" s="1"/>
  <c r="AK15" i="1"/>
  <c r="AK16" i="1"/>
  <c r="O16" i="1" s="1"/>
  <c r="J16" i="1" s="1"/>
  <c r="AK17" i="1"/>
  <c r="AK18" i="1"/>
  <c r="O18" i="1" s="1"/>
  <c r="J18" i="1" s="1"/>
  <c r="AK19" i="1"/>
  <c r="AK20" i="1"/>
  <c r="O20" i="1" s="1"/>
  <c r="J20" i="1" s="1"/>
  <c r="AK21" i="1"/>
  <c r="AK22" i="1"/>
  <c r="AK23" i="1"/>
  <c r="O23" i="1" s="1"/>
  <c r="J23" i="1" s="1"/>
  <c r="AK24" i="1"/>
  <c r="O25" i="1"/>
  <c r="J25" i="1" s="1"/>
  <c r="AK26" i="1"/>
  <c r="AK27" i="1"/>
  <c r="AK28" i="1"/>
  <c r="AK29" i="1"/>
  <c r="O29" i="1" s="1"/>
  <c r="AK30" i="1"/>
  <c r="O30" i="1" s="1"/>
  <c r="AK31" i="1"/>
  <c r="O31" i="1" s="1"/>
  <c r="AK32" i="1"/>
  <c r="O32" i="1" s="1"/>
  <c r="AK33" i="1"/>
  <c r="O33" i="1" s="1"/>
  <c r="AK34" i="1"/>
  <c r="O34" i="1" s="1"/>
  <c r="AK35" i="1"/>
  <c r="O35" i="1" s="1"/>
  <c r="AK36" i="1"/>
  <c r="O36" i="1" s="1"/>
  <c r="AK37" i="1"/>
  <c r="O37" i="1" s="1"/>
  <c r="AK38" i="1"/>
  <c r="O38" i="1" s="1"/>
  <c r="AK39" i="1"/>
  <c r="O39" i="1" s="1"/>
  <c r="O28" i="1" l="1"/>
  <c r="J28" i="1" s="1"/>
  <c r="AL28" i="1"/>
  <c r="O27" i="1"/>
  <c r="J27" i="1" s="1"/>
  <c r="AL27" i="1"/>
  <c r="O16" i="2"/>
  <c r="J16" i="2" s="1"/>
  <c r="AL16" i="2"/>
  <c r="I16" i="2" s="1"/>
  <c r="O15" i="2"/>
  <c r="J15" i="2" s="1"/>
  <c r="AL15" i="2"/>
  <c r="I15" i="2" s="1"/>
  <c r="O14" i="2"/>
  <c r="J14" i="2" s="1"/>
  <c r="AL14" i="2"/>
  <c r="I14" i="2" s="1"/>
  <c r="O13" i="2"/>
  <c r="J13" i="2" s="1"/>
  <c r="O12" i="2"/>
  <c r="J12" i="2" s="1"/>
  <c r="O11" i="2"/>
  <c r="J11" i="2" s="1"/>
  <c r="AL11" i="2"/>
  <c r="I11" i="2" s="1"/>
  <c r="O10" i="2"/>
  <c r="J10" i="2" s="1"/>
  <c r="AL10" i="2"/>
  <c r="I10" i="2" s="1"/>
  <c r="O26" i="1"/>
  <c r="J26" i="1" s="1"/>
  <c r="AL26" i="1"/>
  <c r="O24" i="1"/>
  <c r="J24" i="1" s="1"/>
  <c r="AL24" i="1"/>
  <c r="I24" i="1" s="1"/>
  <c r="O22" i="1"/>
  <c r="J22" i="1" s="1"/>
  <c r="AL22" i="1"/>
  <c r="I22" i="1" s="1"/>
  <c r="O21" i="1"/>
  <c r="J21" i="1" s="1"/>
  <c r="AL21" i="1"/>
  <c r="O19" i="1"/>
  <c r="J19" i="1" s="1"/>
  <c r="AL19" i="1"/>
  <c r="I19" i="1" s="1"/>
  <c r="O17" i="1"/>
  <c r="J17" i="1" s="1"/>
  <c r="AL17" i="1"/>
  <c r="I17" i="1" s="1"/>
  <c r="O15" i="1"/>
  <c r="J15" i="1" s="1"/>
  <c r="AL15" i="1"/>
  <c r="I15" i="1" s="1"/>
  <c r="O13" i="1"/>
  <c r="J13" i="1" s="1"/>
  <c r="O12" i="1"/>
  <c r="J12" i="1" s="1"/>
  <c r="AL12" i="1"/>
  <c r="I12" i="1" s="1"/>
  <c r="O11" i="1"/>
  <c r="J11" i="1" s="1"/>
  <c r="AL11" i="1"/>
  <c r="O10" i="1"/>
  <c r="J10" i="1" s="1"/>
  <c r="AL10" i="1"/>
  <c r="I10" i="1" s="1"/>
  <c r="AL13" i="2" l="1"/>
  <c r="AL12" i="2"/>
  <c r="I12" i="2" s="1"/>
  <c r="AL13" i="1"/>
</calcChain>
</file>

<file path=xl/sharedStrings.xml><?xml version="1.0" encoding="utf-8"?>
<sst xmlns="http://schemas.openxmlformats.org/spreadsheetml/2006/main" count="785" uniqueCount="95">
  <si>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</si>
  <si>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</si>
  <si>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</si>
  <si>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</si>
  <si>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</si>
  <si>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</si>
  <si>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</si>
  <si>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</si>
  <si>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</si>
  <si>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</si>
  <si>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</si>
  <si>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</si>
  <si>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</si>
  <si>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</si>
  <si>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</si>
  <si>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</si>
  <si>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</si>
  <si>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</si>
  <si>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</si>
  <si>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</si>
  <si>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</si>
  <si>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</si>
  <si>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</si>
  <si>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</si>
  <si>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</si>
  <si>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</si>
  <si>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</si>
  <si>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</si>
  <si>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</si>
  <si>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Doç. Dr. Mehmet Emin ALTUNDEMİR</t>
  </si>
  <si>
    <t>Prof. Dr. Habib YILDIZ</t>
  </si>
  <si>
    <t>Yrd. Doç. Dr. Nurullah ALTUN</t>
  </si>
  <si>
    <t>Yrd. Doç. Dr. Cahit ŞANVER</t>
  </si>
  <si>
    <t>Emel ÇAKIR</t>
  </si>
  <si>
    <t>1260E42526</t>
  </si>
  <si>
    <t>Prof. Dr. Naci Tolga SARUÇ</t>
  </si>
  <si>
    <t>Abdullah METE</t>
  </si>
  <si>
    <t>1360E42011</t>
  </si>
  <si>
    <t>1260E42524</t>
  </si>
  <si>
    <t>Esra GÖLGE KAPLAN</t>
  </si>
  <si>
    <t>GİREMEZ(AKTS)</t>
  </si>
  <si>
    <t>Eda GÖLGE</t>
  </si>
  <si>
    <t>1260E42523</t>
  </si>
  <si>
    <t>Mustafa ÖZTÜRK</t>
  </si>
  <si>
    <t>1260E42012</t>
  </si>
  <si>
    <t>GİREMEZ(DERSTEN BAŞARISIZ)</t>
  </si>
  <si>
    <t>Serhat UZUN</t>
  </si>
  <si>
    <t>1360E42022</t>
  </si>
  <si>
    <t>Sevcan AKSAKAL</t>
  </si>
  <si>
    <t>1260E42514</t>
  </si>
  <si>
    <t>Duygu İLHAN</t>
  </si>
  <si>
    <t>1360E42002</t>
  </si>
  <si>
    <t>Burak YÜCEL</t>
  </si>
  <si>
    <t>1260E42027</t>
  </si>
  <si>
    <t>Esra ÖZTÜRK</t>
  </si>
  <si>
    <t>1260E42010</t>
  </si>
  <si>
    <t>1360E42001</t>
  </si>
  <si>
    <t>Erkan ÖZKUL</t>
  </si>
  <si>
    <t>Özgün GÜNAYDIN</t>
  </si>
  <si>
    <t>1060E42546</t>
  </si>
  <si>
    <t>Ümit KALINSAZLIOĞLU</t>
  </si>
  <si>
    <t>1160E42039</t>
  </si>
  <si>
    <t>Ayşegül ÇİL</t>
  </si>
  <si>
    <t>1360E42017</t>
  </si>
  <si>
    <t>Murat ÖZDEMİR</t>
  </si>
  <si>
    <t>1360E42023</t>
  </si>
  <si>
    <t>Hatice YILDIZ TUNCAY</t>
  </si>
  <si>
    <t>1360E42031</t>
  </si>
  <si>
    <t>Ali SERÇE</t>
  </si>
  <si>
    <t>1360E42029</t>
  </si>
  <si>
    <t>UZAKTAN EĞİTİM MALİYE TEZSİZ YÜKSEK LİSANS</t>
  </si>
  <si>
    <t xml:space="preserve"> 2. GRUP</t>
  </si>
  <si>
    <t>Prof. Dr. Fatih SAVAŞAN</t>
  </si>
  <si>
    <t>Doç. Dr. Temel GÜRDAL</t>
  </si>
  <si>
    <t>Doç. Dr. Fatih YARDIMCIOĞLU</t>
  </si>
  <si>
    <t>İrfan Batuhan CANKO</t>
  </si>
  <si>
    <t>1260E42535</t>
  </si>
  <si>
    <t>Gökhan YAMAN</t>
  </si>
  <si>
    <t>1260E42502</t>
  </si>
  <si>
    <t>2014-2015 / GÜZ YARIYILI SONU</t>
  </si>
  <si>
    <t>1260E42525</t>
  </si>
  <si>
    <t>Birkan Doğu AKÇA</t>
  </si>
  <si>
    <t>Mustafa BAYRAKTAR</t>
  </si>
  <si>
    <t>1160E42011</t>
  </si>
  <si>
    <t>GİREMEZ(DERSTEN BAŞARISIZ</t>
  </si>
  <si>
    <t>Nihat DEMİR</t>
  </si>
  <si>
    <t>1360E42027</t>
  </si>
  <si>
    <t>1260E42522</t>
  </si>
  <si>
    <t>Hünkar LÜLE</t>
  </si>
  <si>
    <t>Zekeriya ŞAŞMAZ</t>
  </si>
  <si>
    <t>1260E42003</t>
  </si>
  <si>
    <t>1160E42014</t>
  </si>
  <si>
    <t>Fuat ÇALIŞKAN</t>
  </si>
  <si>
    <t>Serap BOZ</t>
  </si>
  <si>
    <t>1160E42541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</si>
</sst>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1"/>
      <color theme="1"/>
      <name val="Times New Roman"/>
      <family val="1"/>
      <charset val="162"/>
    </font>
    <font>
      <sz val="1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0" fontId="4" fillId="2" borderId="11"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protection hidden="1"/>
    </xf>
    <xf numFmtId="164" fontId="6" fillId="2" borderId="13"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2" borderId="11" xfId="0" applyNumberFormat="1" applyFont="1" applyFill="1" applyBorder="1" applyAlignment="1" applyProtection="1">
      <alignment horizontal="center" vertical="center" wrapText="1"/>
      <protection hidden="1"/>
    </xf>
    <xf numFmtId="0" fontId="4" fillId="2" borderId="17" xfId="0" applyNumberFormat="1"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xf>
    <xf numFmtId="0" fontId="13" fillId="2" borderId="11" xfId="0" applyFont="1" applyFill="1" applyBorder="1" applyAlignment="1" applyProtection="1">
      <alignment horizontal="center"/>
      <protection hidden="1"/>
    </xf>
    <xf numFmtId="0" fontId="14" fillId="2" borderId="12" xfId="0" applyNumberFormat="1" applyFont="1" applyFill="1" applyBorder="1" applyAlignment="1" applyProtection="1">
      <alignment horizontal="center" vertical="center" wrapText="1"/>
      <protection hidden="1"/>
    </xf>
    <xf numFmtId="0" fontId="14" fillId="2" borderId="11" xfId="0" applyNumberFormat="1"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2" fillId="2" borderId="11" xfId="0" applyFont="1" applyFill="1" applyBorder="1" applyAlignment="1">
      <alignment horizontal="left" vertical="center"/>
    </xf>
    <xf numFmtId="0" fontId="13" fillId="2" borderId="11" xfId="0" applyFont="1" applyFill="1" applyBorder="1" applyAlignment="1" applyProtection="1">
      <alignment horizontal="center" vertical="center"/>
      <protection hidden="1"/>
    </xf>
    <xf numFmtId="11" fontId="12" fillId="6" borderId="11" xfId="0" applyNumberFormat="1" applyFont="1" applyFill="1" applyBorder="1" applyAlignment="1">
      <alignment horizontal="center" vertical="center"/>
    </xf>
    <xf numFmtId="0" fontId="12" fillId="6" borderId="11" xfId="0" applyFont="1" applyFill="1" applyBorder="1" applyAlignment="1">
      <alignment horizontal="left"/>
    </xf>
    <xf numFmtId="0" fontId="13" fillId="6" borderId="11" xfId="0" applyFont="1" applyFill="1" applyBorder="1" applyAlignment="1" applyProtection="1">
      <alignment horizontal="center"/>
      <protection hidden="1"/>
    </xf>
    <xf numFmtId="0" fontId="4" fillId="6" borderId="11" xfId="0" applyFont="1" applyFill="1" applyBorder="1" applyAlignment="1" applyProtection="1">
      <alignment horizontal="center" vertical="center" wrapText="1"/>
      <protection hidden="1"/>
    </xf>
    <xf numFmtId="0" fontId="14" fillId="6" borderId="11" xfId="0" applyNumberFormat="1" applyFont="1" applyFill="1" applyBorder="1" applyAlignment="1" applyProtection="1">
      <alignment horizontal="center" vertical="center" wrapText="1"/>
      <protection hidden="1"/>
    </xf>
    <xf numFmtId="0" fontId="14" fillId="6" borderId="11" xfId="0" applyFont="1" applyFill="1" applyBorder="1" applyAlignment="1" applyProtection="1">
      <alignment horizontal="center" vertical="center" wrapText="1"/>
      <protection hidden="1"/>
    </xf>
    <xf numFmtId="164" fontId="6" fillId="6" borderId="13" xfId="0" applyNumberFormat="1" applyFont="1" applyFill="1" applyBorder="1" applyAlignment="1" applyProtection="1">
      <alignment horizontal="center"/>
      <protection hidden="1"/>
    </xf>
    <xf numFmtId="164" fontId="15" fillId="6" borderId="11"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9" fillId="0" borderId="0"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5"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xf>
    <xf numFmtId="0" fontId="9" fillId="0" borderId="1"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12" fillId="6" borderId="11" xfId="0" applyFont="1" applyFill="1" applyBorder="1" applyAlignment="1">
      <alignment horizontal="left" vertical="center"/>
    </xf>
    <xf numFmtId="0" fontId="12" fillId="2" borderId="11" xfId="0" applyFont="1" applyFill="1" applyBorder="1" applyAlignment="1">
      <alignment horizontal="center"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protection hidden="1"/>
    </xf>
    <xf numFmtId="0" fontId="0" fillId="0" borderId="9" xfId="0" applyBorder="1"/>
    <xf numFmtId="0" fontId="12" fillId="2" borderId="12" xfId="0" applyFont="1" applyFill="1" applyBorder="1" applyAlignment="1">
      <alignment horizontal="left" vertical="center"/>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9" fillId="2" borderId="5" xfId="0" applyFont="1" applyFill="1" applyBorder="1" applyAlignment="1" applyProtection="1">
      <alignment horizontal="center"/>
      <protection locked="0"/>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277225" y="257175"/>
          <a:ext cx="1590675"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2865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tabSelected="1" workbookViewId="0">
      <selection activeCell="I29" sqref="I29"/>
    </sheetView>
  </sheetViews>
  <sheetFormatPr defaultRowHeight="15" x14ac:dyDescent="0.25"/>
  <cols>
    <col min="1" max="1" width="12.5703125" customWidth="1"/>
    <col min="2" max="2" width="20.28515625" customWidth="1"/>
    <col min="3" max="3" width="8.5703125" customWidth="1"/>
    <col min="4" max="4" width="9.7109375" customWidth="1"/>
    <col min="5" max="5" width="10.7109375" customWidth="1"/>
    <col min="6" max="6" width="33" bestFit="1" customWidth="1"/>
    <col min="7" max="7" width="2.5703125" customWidth="1"/>
    <col min="8" max="8" width="11.85546875" customWidth="1"/>
    <col min="9" max="9" width="28.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7" t="s">
        <v>0</v>
      </c>
      <c r="B1" s="78"/>
      <c r="C1" s="78"/>
      <c r="D1" s="78"/>
      <c r="E1" s="78"/>
      <c r="F1" s="78"/>
      <c r="G1" s="78"/>
      <c r="H1" s="78"/>
      <c r="I1" s="78"/>
      <c r="J1" s="7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80" t="s">
        <v>1</v>
      </c>
      <c r="B2" s="81"/>
      <c r="C2" s="81"/>
      <c r="D2" s="81"/>
      <c r="E2" s="81"/>
      <c r="F2" s="81"/>
      <c r="G2" s="81"/>
      <c r="H2" s="81"/>
      <c r="I2" s="81"/>
      <c r="J2" s="8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80" t="s">
        <v>2</v>
      </c>
      <c r="B3" s="81"/>
      <c r="C3" s="81"/>
      <c r="D3" s="81"/>
      <c r="E3" s="81"/>
      <c r="F3" s="81"/>
      <c r="G3" s="81"/>
      <c r="H3" s="81"/>
      <c r="I3" s="81"/>
      <c r="J3" s="8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80" t="s">
        <v>79</v>
      </c>
      <c r="B4" s="81"/>
      <c r="C4" s="81"/>
      <c r="D4" s="81"/>
      <c r="E4" s="81"/>
      <c r="F4" s="81"/>
      <c r="G4" s="81"/>
      <c r="H4" s="81"/>
      <c r="I4" s="81"/>
      <c r="J4" s="8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3" t="s">
        <v>70</v>
      </c>
      <c r="B5" s="84"/>
      <c r="C5" s="84"/>
      <c r="D5" s="84"/>
      <c r="E5" s="84"/>
      <c r="F5" s="84"/>
      <c r="G5" s="84"/>
      <c r="H5" s="84"/>
      <c r="I5" s="84"/>
      <c r="J5" s="8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3" t="s">
        <v>3</v>
      </c>
      <c r="B6" s="84"/>
      <c r="C6" s="84"/>
      <c r="D6" s="84"/>
      <c r="E6" s="84"/>
      <c r="F6" s="84"/>
      <c r="G6" s="84"/>
      <c r="H6" s="84"/>
      <c r="I6" s="84"/>
      <c r="J6" s="8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6">
        <v>42035</v>
      </c>
      <c r="B7" s="87"/>
      <c r="C7" s="87"/>
      <c r="D7" s="87"/>
      <c r="E7" s="87"/>
      <c r="F7" s="87"/>
      <c r="G7" s="87"/>
      <c r="H7" s="87"/>
      <c r="I7" s="87"/>
      <c r="J7" s="8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83" t="s">
        <v>4</v>
      </c>
      <c r="B8" s="84"/>
      <c r="C8" s="84"/>
      <c r="D8" s="84"/>
      <c r="E8" s="84"/>
      <c r="F8" s="84"/>
      <c r="G8" s="84"/>
      <c r="H8" s="84"/>
      <c r="I8" s="84"/>
      <c r="J8" s="8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9" t="s">
        <v>10</v>
      </c>
      <c r="G9" s="90"/>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37</v>
      </c>
      <c r="B10" s="45" t="s">
        <v>36</v>
      </c>
      <c r="C10" s="46">
        <v>75</v>
      </c>
      <c r="D10" s="11" t="str">
        <f t="shared" ref="D10:D39" si="0">IF(H10=" "," ",N10)</f>
        <v xml:space="preserve"> </v>
      </c>
      <c r="E10" s="41">
        <v>209.5</v>
      </c>
      <c r="F10" s="91" t="s">
        <v>35</v>
      </c>
      <c r="G10" s="91"/>
      <c r="H10" s="43" t="s">
        <v>15</v>
      </c>
      <c r="I10" s="12" t="str">
        <f>IF(C10=0," ",IF(H10=0," ",IF(H10="GR",AP10,AL10)))</f>
        <v xml:space="preserve"> </v>
      </c>
      <c r="J10" s="13">
        <f>IF(C10=0," ",IF(H10=0," ",O10))</f>
        <v>2.7933333333333334</v>
      </c>
      <c r="K10" s="14"/>
      <c r="L10" s="14" t="s">
        <v>16</v>
      </c>
      <c r="M10" s="15">
        <f>IF(H10&lt;90,0,IF(H10&lt;=100,4,0))</f>
        <v>0</v>
      </c>
      <c r="N10" s="16">
        <f>IF(H10=" ",C10,(C10+15))</f>
        <v>75</v>
      </c>
      <c r="O10" s="16">
        <f>IF(H10="BAŞARILI",(E10/N10),IF(H10&gt;0,(((AK10*15)+E10)/N10),E10))</f>
        <v>2.7933333333333334</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0</v>
      </c>
      <c r="AL10" s="19" t="str">
        <f>IF(H10=" "," ",IF(AK10&lt;2,"GİREMEZ(AKTS)",IF(N10&lt;89,"GİREMEZ(AKTS)",IF(O10&gt;=AM10,"YETERLİ","GİREMEZ(ORTALAMA)"))))</f>
        <v xml:space="preserve"> </v>
      </c>
      <c r="AM10" s="18">
        <f>IF(LEFT(A10,1)="0",2,2.5)</f>
        <v>2.5</v>
      </c>
      <c r="AN10" s="18"/>
      <c r="AO10" s="20"/>
      <c r="AP10" s="20" t="s">
        <v>24</v>
      </c>
      <c r="AQ10" s="20"/>
      <c r="AR10" s="21"/>
      <c r="AS10" s="21"/>
      <c r="AT10" s="21"/>
      <c r="AU10" s="21"/>
      <c r="AV10" s="21"/>
      <c r="AW10" s="21"/>
      <c r="AX10" s="21"/>
      <c r="AY10" s="1"/>
    </row>
    <row r="11" spans="1:51" ht="15.75" x14ac:dyDescent="0.25">
      <c r="A11" s="47" t="s">
        <v>38</v>
      </c>
      <c r="B11" s="48" t="s">
        <v>39</v>
      </c>
      <c r="C11" s="49">
        <v>61</v>
      </c>
      <c r="D11" s="50" t="str">
        <f t="shared" si="0"/>
        <v xml:space="preserve"> </v>
      </c>
      <c r="E11" s="51">
        <v>149</v>
      </c>
      <c r="F11" s="92" t="s">
        <v>35</v>
      </c>
      <c r="G11" s="93"/>
      <c r="H11" s="52" t="s">
        <v>15</v>
      </c>
      <c r="I11" s="54" t="s">
        <v>40</v>
      </c>
      <c r="J11" s="53">
        <f t="shared" ref="J11:J39" si="1">IF(C11=0," ",IF(H11=0," ",O11))</f>
        <v>2.442622950819672</v>
      </c>
      <c r="K11" s="14"/>
      <c r="L11" s="14" t="s">
        <v>16</v>
      </c>
      <c r="M11" s="15">
        <f t="shared" ref="M11:M39" si="2">IF(H11&lt;90,0,IF(H11&lt;=100,4,0))</f>
        <v>0</v>
      </c>
      <c r="N11" s="16">
        <f t="shared" ref="N11:N39" si="3">IF(H11=" ",C11,(C11+15))</f>
        <v>61</v>
      </c>
      <c r="O11" s="16">
        <f t="shared" ref="O11:O39" si="4">IF(H11="BAŞARILI",(E11/N11),IF(H11&gt;0,(((AK11*15)+E11)/N11),E11))</f>
        <v>2.442622950819672</v>
      </c>
      <c r="P11" s="17">
        <v>3.5</v>
      </c>
      <c r="Q11" s="17" t="s">
        <v>17</v>
      </c>
      <c r="R11" s="18">
        <f t="shared" ref="R11:R39" si="5">IF(H11&lt;85,0,IF(H11&lt;=89,3.5,0))</f>
        <v>0</v>
      </c>
      <c r="S11" s="17">
        <v>3</v>
      </c>
      <c r="T11" s="17" t="s">
        <v>18</v>
      </c>
      <c r="U11" s="18">
        <f t="shared" ref="U11:U39" si="6">IF(H11&lt;80,0,IF(H11&lt;=84,3,0))</f>
        <v>0</v>
      </c>
      <c r="V11" s="17">
        <v>2.5</v>
      </c>
      <c r="W11" s="17" t="s">
        <v>19</v>
      </c>
      <c r="X11" s="18">
        <f t="shared" ref="X11:X39" si="7">IF(H11&lt;75,0,IF(H11&lt;=79,2.5,0))</f>
        <v>0</v>
      </c>
      <c r="Y11" s="17">
        <v>2</v>
      </c>
      <c r="Z11" s="17" t="s">
        <v>20</v>
      </c>
      <c r="AA11" s="18">
        <f t="shared" ref="AA11:AA39" si="8">IF(H11&lt;65,0,IF(H11&lt;=74,2,0))</f>
        <v>0</v>
      </c>
      <c r="AB11" s="17">
        <v>1.5</v>
      </c>
      <c r="AC11" s="17" t="s">
        <v>21</v>
      </c>
      <c r="AD11" s="18">
        <f t="shared" ref="AD11:AD39" si="9">IF(H11&lt;58,0,IF(H11&lt;=64,1.5,0))</f>
        <v>0</v>
      </c>
      <c r="AE11" s="17">
        <v>1</v>
      </c>
      <c r="AF11" s="17" t="s">
        <v>22</v>
      </c>
      <c r="AG11" s="18">
        <f t="shared" ref="AG11:AG39" si="10">IF(H11&lt;50,0,IF(H11&lt;=57,1,0))</f>
        <v>0</v>
      </c>
      <c r="AH11" s="17">
        <v>0</v>
      </c>
      <c r="AI11" s="17" t="s">
        <v>23</v>
      </c>
      <c r="AJ11" s="18">
        <f t="shared" ref="AJ11:AJ39" si="11">IF(H11&lt;0,0,IF(H11&lt;=49,0,0))</f>
        <v>0</v>
      </c>
      <c r="AK11" s="18">
        <f t="shared" ref="AK11:AK39" si="12">SUM(R11,U11,X11,AA11,AD11,AG11,AJ11,M11)</f>
        <v>0</v>
      </c>
      <c r="AL11" s="19" t="str">
        <f t="shared" ref="AL11:AL39" si="13">IF(H11=" "," ",IF(AK11&lt;2,"GİREMEZ(AKTS)",IF(N11&lt;89,"GİREMEZ(AKTS)",IF(O11&gt;=AM11,"YETERLİ","GİREMEZ(ORTALAMA)"))))</f>
        <v xml:space="preserve"> </v>
      </c>
      <c r="AM11" s="18">
        <f t="shared" ref="AM11:AM39" si="14">IF(LEFT(A11,1)="0",2,2.5)</f>
        <v>2.5</v>
      </c>
      <c r="AP11" s="20" t="s">
        <v>24</v>
      </c>
    </row>
    <row r="12" spans="1:51" ht="15.75" x14ac:dyDescent="0.25">
      <c r="A12" s="38" t="s">
        <v>42</v>
      </c>
      <c r="B12" s="39" t="s">
        <v>41</v>
      </c>
      <c r="C12" s="40">
        <v>75</v>
      </c>
      <c r="D12" s="11" t="str">
        <f t="shared" si="0"/>
        <v xml:space="preserve"> </v>
      </c>
      <c r="E12" s="42">
        <v>175.5</v>
      </c>
      <c r="F12" s="74" t="s">
        <v>35</v>
      </c>
      <c r="G12" s="74"/>
      <c r="H12" s="44" t="s">
        <v>15</v>
      </c>
      <c r="I12" s="12" t="str">
        <f t="shared" ref="I12:I39" si="15">IF(C12=0," ",IF(H12=0," ",IF(H12="GR",AP12,AL12)))</f>
        <v xml:space="preserve"> </v>
      </c>
      <c r="J12" s="13">
        <f t="shared" si="1"/>
        <v>2.34</v>
      </c>
      <c r="K12" s="14"/>
      <c r="L12" s="14" t="s">
        <v>16</v>
      </c>
      <c r="M12" s="15">
        <f t="shared" si="2"/>
        <v>0</v>
      </c>
      <c r="N12" s="16">
        <f t="shared" si="3"/>
        <v>75</v>
      </c>
      <c r="O12" s="16">
        <f t="shared" si="4"/>
        <v>2.34</v>
      </c>
      <c r="P12" s="17">
        <v>3.5</v>
      </c>
      <c r="Q12" s="17" t="s">
        <v>17</v>
      </c>
      <c r="R12" s="18">
        <f t="shared" si="5"/>
        <v>0</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0</v>
      </c>
      <c r="AL12" s="19" t="str">
        <f t="shared" si="13"/>
        <v xml:space="preserve"> </v>
      </c>
      <c r="AM12" s="18">
        <f t="shared" si="14"/>
        <v>2.5</v>
      </c>
      <c r="AP12" s="20" t="s">
        <v>24</v>
      </c>
    </row>
    <row r="13" spans="1:51" ht="15.75" x14ac:dyDescent="0.25">
      <c r="A13" s="47" t="s">
        <v>44</v>
      </c>
      <c r="B13" s="48" t="s">
        <v>43</v>
      </c>
      <c r="C13" s="49">
        <v>75</v>
      </c>
      <c r="D13" s="50" t="str">
        <f t="shared" si="0"/>
        <v xml:space="preserve"> </v>
      </c>
      <c r="E13" s="51">
        <v>120</v>
      </c>
      <c r="F13" s="75" t="s">
        <v>30</v>
      </c>
      <c r="G13" s="75"/>
      <c r="H13" s="52" t="s">
        <v>15</v>
      </c>
      <c r="I13" s="54" t="s">
        <v>45</v>
      </c>
      <c r="J13" s="53">
        <f t="shared" si="1"/>
        <v>1.6</v>
      </c>
      <c r="K13" s="14"/>
      <c r="L13" s="14" t="s">
        <v>16</v>
      </c>
      <c r="M13" s="15">
        <f t="shared" si="2"/>
        <v>0</v>
      </c>
      <c r="N13" s="16">
        <f t="shared" si="3"/>
        <v>75</v>
      </c>
      <c r="O13" s="16">
        <f t="shared" si="4"/>
        <v>1.6</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 xml:space="preserve"> </v>
      </c>
      <c r="AM13" s="18">
        <f t="shared" si="14"/>
        <v>2.5</v>
      </c>
      <c r="AP13" s="20" t="s">
        <v>24</v>
      </c>
    </row>
    <row r="14" spans="1:51" ht="15.75" x14ac:dyDescent="0.25">
      <c r="A14" s="38" t="s">
        <v>47</v>
      </c>
      <c r="B14" s="39" t="s">
        <v>46</v>
      </c>
      <c r="C14" s="40">
        <v>75</v>
      </c>
      <c r="D14" s="11" t="str">
        <f t="shared" si="0"/>
        <v xml:space="preserve"> </v>
      </c>
      <c r="E14" s="42">
        <v>208.5</v>
      </c>
      <c r="F14" s="74" t="s">
        <v>30</v>
      </c>
      <c r="G14" s="74"/>
      <c r="H14" s="44" t="s">
        <v>15</v>
      </c>
      <c r="I14" s="12" t="str">
        <f t="shared" si="15"/>
        <v xml:space="preserve"> </v>
      </c>
      <c r="J14" s="13">
        <f t="shared" si="1"/>
        <v>2.78</v>
      </c>
      <c r="K14" s="14"/>
      <c r="L14" s="14" t="s">
        <v>16</v>
      </c>
      <c r="M14" s="15">
        <f t="shared" si="2"/>
        <v>0</v>
      </c>
      <c r="N14" s="16">
        <f t="shared" si="3"/>
        <v>75</v>
      </c>
      <c r="O14" s="16">
        <f t="shared" si="4"/>
        <v>2.78</v>
      </c>
      <c r="P14" s="17">
        <v>3.5</v>
      </c>
      <c r="Q14" s="17" t="s">
        <v>17</v>
      </c>
      <c r="R14" s="18">
        <f t="shared" si="5"/>
        <v>0</v>
      </c>
      <c r="S14" s="17">
        <v>3</v>
      </c>
      <c r="T14" s="17" t="s">
        <v>18</v>
      </c>
      <c r="U14" s="18">
        <f t="shared" si="6"/>
        <v>0</v>
      </c>
      <c r="V14" s="17">
        <v>2.5</v>
      </c>
      <c r="W14" s="17" t="s">
        <v>19</v>
      </c>
      <c r="X14" s="18">
        <f t="shared" si="7"/>
        <v>0</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0</v>
      </c>
      <c r="AL14" s="19" t="str">
        <f t="shared" si="13"/>
        <v xml:space="preserve"> </v>
      </c>
      <c r="AM14" s="18">
        <f t="shared" si="14"/>
        <v>2.5</v>
      </c>
      <c r="AP14" s="20" t="s">
        <v>24</v>
      </c>
    </row>
    <row r="15" spans="1:51" ht="15.75" x14ac:dyDescent="0.25">
      <c r="A15" s="38" t="s">
        <v>49</v>
      </c>
      <c r="B15" s="39" t="s">
        <v>48</v>
      </c>
      <c r="C15" s="40">
        <v>75</v>
      </c>
      <c r="D15" s="11" t="str">
        <f t="shared" si="0"/>
        <v xml:space="preserve"> </v>
      </c>
      <c r="E15" s="42">
        <v>150</v>
      </c>
      <c r="F15" s="74" t="s">
        <v>30</v>
      </c>
      <c r="G15" s="74"/>
      <c r="H15" s="44" t="s">
        <v>15</v>
      </c>
      <c r="I15" s="12" t="str">
        <f t="shared" si="15"/>
        <v xml:space="preserve"> </v>
      </c>
      <c r="J15" s="13">
        <f t="shared" si="1"/>
        <v>2</v>
      </c>
      <c r="K15" s="14"/>
      <c r="L15" s="14" t="s">
        <v>16</v>
      </c>
      <c r="M15" s="15">
        <f t="shared" si="2"/>
        <v>0</v>
      </c>
      <c r="N15" s="16">
        <f t="shared" si="3"/>
        <v>75</v>
      </c>
      <c r="O15" s="16">
        <f t="shared" si="4"/>
        <v>2</v>
      </c>
      <c r="P15" s="17">
        <v>3.5</v>
      </c>
      <c r="Q15" s="17" t="s">
        <v>17</v>
      </c>
      <c r="R15" s="18">
        <f t="shared" si="5"/>
        <v>0</v>
      </c>
      <c r="S15" s="17">
        <v>3</v>
      </c>
      <c r="T15" s="17" t="s">
        <v>18</v>
      </c>
      <c r="U15" s="18">
        <f t="shared" si="6"/>
        <v>0</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0</v>
      </c>
      <c r="AL15" s="19" t="str">
        <f t="shared" si="13"/>
        <v xml:space="preserve"> </v>
      </c>
      <c r="AM15" s="18">
        <f t="shared" si="14"/>
        <v>2.5</v>
      </c>
      <c r="AP15" s="20" t="s">
        <v>24</v>
      </c>
    </row>
    <row r="16" spans="1:51" ht="15.75" x14ac:dyDescent="0.25">
      <c r="A16" s="38" t="s">
        <v>51</v>
      </c>
      <c r="B16" s="39" t="s">
        <v>50</v>
      </c>
      <c r="C16" s="40">
        <v>75</v>
      </c>
      <c r="D16" s="11" t="str">
        <f t="shared" si="0"/>
        <v xml:space="preserve"> </v>
      </c>
      <c r="E16" s="42">
        <v>277</v>
      </c>
      <c r="F16" s="74" t="s">
        <v>30</v>
      </c>
      <c r="G16" s="74"/>
      <c r="H16" s="44" t="s">
        <v>15</v>
      </c>
      <c r="I16" s="12" t="str">
        <f t="shared" si="15"/>
        <v xml:space="preserve"> </v>
      </c>
      <c r="J16" s="13">
        <f t="shared" si="1"/>
        <v>3.6933333333333334</v>
      </c>
      <c r="K16" s="14"/>
      <c r="L16" s="14" t="s">
        <v>16</v>
      </c>
      <c r="M16" s="15">
        <f t="shared" si="2"/>
        <v>0</v>
      </c>
      <c r="N16" s="16">
        <f t="shared" si="3"/>
        <v>75</v>
      </c>
      <c r="O16" s="16">
        <f t="shared" si="4"/>
        <v>3.6933333333333334</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0</v>
      </c>
      <c r="AL16" s="19" t="str">
        <f t="shared" si="13"/>
        <v xml:space="preserve"> </v>
      </c>
      <c r="AM16" s="18">
        <f t="shared" si="14"/>
        <v>2.5</v>
      </c>
      <c r="AP16" s="20" t="s">
        <v>24</v>
      </c>
    </row>
    <row r="17" spans="1:42" ht="15.75" x14ac:dyDescent="0.25">
      <c r="A17" s="38" t="s">
        <v>34</v>
      </c>
      <c r="B17" s="39" t="s">
        <v>33</v>
      </c>
      <c r="C17" s="40">
        <v>75</v>
      </c>
      <c r="D17" s="11" t="str">
        <f t="shared" si="0"/>
        <v xml:space="preserve"> </v>
      </c>
      <c r="E17" s="42">
        <v>239</v>
      </c>
      <c r="F17" s="74" t="s">
        <v>29</v>
      </c>
      <c r="G17" s="74"/>
      <c r="H17" s="44" t="s">
        <v>15</v>
      </c>
      <c r="I17" s="12" t="str">
        <f t="shared" si="15"/>
        <v xml:space="preserve"> </v>
      </c>
      <c r="J17" s="13">
        <f t="shared" si="1"/>
        <v>3.1866666666666665</v>
      </c>
      <c r="K17" s="14"/>
      <c r="L17" s="14" t="s">
        <v>16</v>
      </c>
      <c r="M17" s="15">
        <f t="shared" si="2"/>
        <v>0</v>
      </c>
      <c r="N17" s="16">
        <f t="shared" si="3"/>
        <v>75</v>
      </c>
      <c r="O17" s="16">
        <f t="shared" si="4"/>
        <v>3.1866666666666665</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t="s">
        <v>53</v>
      </c>
      <c r="B18" s="39" t="s">
        <v>52</v>
      </c>
      <c r="C18" s="40">
        <v>75</v>
      </c>
      <c r="D18" s="11" t="str">
        <f t="shared" si="0"/>
        <v xml:space="preserve"> </v>
      </c>
      <c r="E18" s="42">
        <v>234.5</v>
      </c>
      <c r="F18" s="74" t="s">
        <v>29</v>
      </c>
      <c r="G18" s="74"/>
      <c r="H18" s="44" t="s">
        <v>15</v>
      </c>
      <c r="I18" s="12" t="str">
        <f t="shared" si="15"/>
        <v xml:space="preserve"> </v>
      </c>
      <c r="J18" s="13">
        <f t="shared" si="1"/>
        <v>3.1266666666666665</v>
      </c>
      <c r="K18" s="14"/>
      <c r="L18" s="14" t="s">
        <v>16</v>
      </c>
      <c r="M18" s="15">
        <f t="shared" si="2"/>
        <v>0</v>
      </c>
      <c r="N18" s="16">
        <f t="shared" si="3"/>
        <v>75</v>
      </c>
      <c r="O18" s="16">
        <f t="shared" si="4"/>
        <v>3.1266666666666665</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t="s">
        <v>55</v>
      </c>
      <c r="B19" s="39" t="s">
        <v>54</v>
      </c>
      <c r="C19" s="40">
        <v>75</v>
      </c>
      <c r="D19" s="11" t="str">
        <f t="shared" si="0"/>
        <v xml:space="preserve"> </v>
      </c>
      <c r="E19" s="42">
        <v>168.5</v>
      </c>
      <c r="F19" s="74" t="s">
        <v>31</v>
      </c>
      <c r="G19" s="74"/>
      <c r="H19" s="44" t="s">
        <v>15</v>
      </c>
      <c r="I19" s="12" t="str">
        <f t="shared" si="15"/>
        <v xml:space="preserve"> </v>
      </c>
      <c r="J19" s="13">
        <f t="shared" si="1"/>
        <v>2.2466666666666666</v>
      </c>
      <c r="K19" s="14"/>
      <c r="L19" s="14" t="s">
        <v>16</v>
      </c>
      <c r="M19" s="15">
        <f t="shared" si="2"/>
        <v>0</v>
      </c>
      <c r="N19" s="16">
        <f t="shared" si="3"/>
        <v>75</v>
      </c>
      <c r="O19" s="16">
        <f t="shared" si="4"/>
        <v>2.2466666666666666</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t="s">
        <v>56</v>
      </c>
      <c r="B20" s="39" t="s">
        <v>57</v>
      </c>
      <c r="C20" s="40">
        <v>75</v>
      </c>
      <c r="D20" s="11" t="str">
        <f t="shared" si="0"/>
        <v xml:space="preserve"> </v>
      </c>
      <c r="E20" s="42">
        <v>222.5</v>
      </c>
      <c r="F20" s="74" t="s">
        <v>31</v>
      </c>
      <c r="G20" s="74"/>
      <c r="H20" s="44" t="s">
        <v>15</v>
      </c>
      <c r="I20" s="12" t="str">
        <f t="shared" si="15"/>
        <v xml:space="preserve"> </v>
      </c>
      <c r="J20" s="13">
        <f t="shared" si="1"/>
        <v>2.9666666666666668</v>
      </c>
      <c r="K20" s="14"/>
      <c r="L20" s="14" t="s">
        <v>16</v>
      </c>
      <c r="M20" s="15">
        <f t="shared" si="2"/>
        <v>0</v>
      </c>
      <c r="N20" s="16">
        <f t="shared" si="3"/>
        <v>75</v>
      </c>
      <c r="O20" s="16">
        <f t="shared" si="4"/>
        <v>2.9666666666666668</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47" t="s">
        <v>59</v>
      </c>
      <c r="B21" s="48" t="s">
        <v>58</v>
      </c>
      <c r="C21" s="49">
        <v>82</v>
      </c>
      <c r="D21" s="50" t="str">
        <f t="shared" si="0"/>
        <v xml:space="preserve"> </v>
      </c>
      <c r="E21" s="51">
        <v>157</v>
      </c>
      <c r="F21" s="75" t="s">
        <v>31</v>
      </c>
      <c r="G21" s="75"/>
      <c r="H21" s="52" t="s">
        <v>15</v>
      </c>
      <c r="I21" s="54" t="s">
        <v>45</v>
      </c>
      <c r="J21" s="53">
        <f t="shared" si="1"/>
        <v>1.9146341463414633</v>
      </c>
      <c r="K21" s="14"/>
      <c r="L21" s="14" t="s">
        <v>16</v>
      </c>
      <c r="M21" s="15">
        <f t="shared" si="2"/>
        <v>0</v>
      </c>
      <c r="N21" s="16">
        <f t="shared" si="3"/>
        <v>82</v>
      </c>
      <c r="O21" s="16">
        <f t="shared" si="4"/>
        <v>1.9146341463414633</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38" t="s">
        <v>61</v>
      </c>
      <c r="B22" s="39" t="s">
        <v>60</v>
      </c>
      <c r="C22" s="40">
        <v>75</v>
      </c>
      <c r="D22" s="11" t="str">
        <f t="shared" si="0"/>
        <v xml:space="preserve"> </v>
      </c>
      <c r="E22" s="42">
        <v>165</v>
      </c>
      <c r="F22" s="74" t="s">
        <v>31</v>
      </c>
      <c r="G22" s="74"/>
      <c r="H22" s="44" t="s">
        <v>15</v>
      </c>
      <c r="I22" s="12" t="str">
        <f t="shared" si="15"/>
        <v xml:space="preserve"> </v>
      </c>
      <c r="J22" s="13">
        <f t="shared" si="1"/>
        <v>2.2000000000000002</v>
      </c>
      <c r="K22" s="14"/>
      <c r="L22" s="14" t="s">
        <v>16</v>
      </c>
      <c r="M22" s="15">
        <f t="shared" si="2"/>
        <v>0</v>
      </c>
      <c r="N22" s="16">
        <f t="shared" si="3"/>
        <v>75</v>
      </c>
      <c r="O22" s="16">
        <f t="shared" si="4"/>
        <v>2.2000000000000002</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t="s">
        <v>63</v>
      </c>
      <c r="B23" s="39" t="s">
        <v>62</v>
      </c>
      <c r="C23" s="40">
        <v>75</v>
      </c>
      <c r="D23" s="11" t="str">
        <f t="shared" si="0"/>
        <v xml:space="preserve"> </v>
      </c>
      <c r="E23" s="42">
        <v>233</v>
      </c>
      <c r="F23" s="74" t="s">
        <v>31</v>
      </c>
      <c r="G23" s="74"/>
      <c r="H23" s="44" t="s">
        <v>15</v>
      </c>
      <c r="I23" s="12" t="str">
        <f t="shared" si="15"/>
        <v xml:space="preserve"> </v>
      </c>
      <c r="J23" s="13">
        <f t="shared" si="1"/>
        <v>3.1066666666666665</v>
      </c>
      <c r="K23" s="14"/>
      <c r="L23" s="14" t="s">
        <v>16</v>
      </c>
      <c r="M23" s="15">
        <f t="shared" si="2"/>
        <v>0</v>
      </c>
      <c r="N23" s="16">
        <f t="shared" si="3"/>
        <v>75</v>
      </c>
      <c r="O23" s="16">
        <f t="shared" si="4"/>
        <v>3.1066666666666665</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t="s">
        <v>65</v>
      </c>
      <c r="B24" s="39" t="s">
        <v>64</v>
      </c>
      <c r="C24" s="40">
        <v>75</v>
      </c>
      <c r="D24" s="11" t="str">
        <f t="shared" si="0"/>
        <v xml:space="preserve"> </v>
      </c>
      <c r="E24" s="42">
        <v>184.5</v>
      </c>
      <c r="F24" s="74" t="s">
        <v>31</v>
      </c>
      <c r="G24" s="74"/>
      <c r="H24" s="44" t="s">
        <v>15</v>
      </c>
      <c r="I24" s="12" t="str">
        <f t="shared" si="15"/>
        <v xml:space="preserve"> </v>
      </c>
      <c r="J24" s="13">
        <f t="shared" si="1"/>
        <v>2.46</v>
      </c>
      <c r="K24" s="14"/>
      <c r="L24" s="14" t="s">
        <v>16</v>
      </c>
      <c r="M24" s="15">
        <f t="shared" si="2"/>
        <v>0</v>
      </c>
      <c r="N24" s="16">
        <f t="shared" si="3"/>
        <v>75</v>
      </c>
      <c r="O24" s="16">
        <f t="shared" si="4"/>
        <v>2.46</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t="s">
        <v>67</v>
      </c>
      <c r="B25" s="39" t="s">
        <v>66</v>
      </c>
      <c r="C25" s="40">
        <v>75</v>
      </c>
      <c r="D25" s="11" t="str">
        <f t="shared" si="0"/>
        <v xml:space="preserve"> </v>
      </c>
      <c r="E25" s="42">
        <v>218.5</v>
      </c>
      <c r="F25" s="74" t="s">
        <v>32</v>
      </c>
      <c r="G25" s="74"/>
      <c r="H25" s="44" t="s">
        <v>15</v>
      </c>
      <c r="I25" s="12" t="str">
        <f t="shared" si="15"/>
        <v xml:space="preserve"> </v>
      </c>
      <c r="J25" s="13">
        <f t="shared" si="1"/>
        <v>2.9133333333333336</v>
      </c>
      <c r="K25" s="14"/>
      <c r="L25" s="14" t="s">
        <v>16</v>
      </c>
      <c r="M25" s="15">
        <f t="shared" si="2"/>
        <v>0</v>
      </c>
      <c r="N25" s="16">
        <f t="shared" si="3"/>
        <v>75</v>
      </c>
      <c r="O25" s="16">
        <f t="shared" si="4"/>
        <v>2.9133333333333336</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47" t="s">
        <v>69</v>
      </c>
      <c r="B26" s="48" t="s">
        <v>68</v>
      </c>
      <c r="C26" s="49">
        <v>82</v>
      </c>
      <c r="D26" s="50" t="str">
        <f t="shared" si="0"/>
        <v xml:space="preserve"> </v>
      </c>
      <c r="E26" s="51">
        <v>260</v>
      </c>
      <c r="F26" s="75" t="s">
        <v>32</v>
      </c>
      <c r="G26" s="75"/>
      <c r="H26" s="52" t="s">
        <v>15</v>
      </c>
      <c r="I26" s="54" t="s">
        <v>45</v>
      </c>
      <c r="J26" s="53">
        <f t="shared" si="1"/>
        <v>3.1707317073170733</v>
      </c>
      <c r="K26" s="14"/>
      <c r="L26" s="14" t="s">
        <v>16</v>
      </c>
      <c r="M26" s="15">
        <f t="shared" si="2"/>
        <v>0</v>
      </c>
      <c r="N26" s="16">
        <f t="shared" si="3"/>
        <v>82</v>
      </c>
      <c r="O26" s="16">
        <f t="shared" si="4"/>
        <v>3.1707317073170733</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38" t="s">
        <v>91</v>
      </c>
      <c r="B27" s="39" t="s">
        <v>92</v>
      </c>
      <c r="C27" s="40">
        <v>75</v>
      </c>
      <c r="D27" s="44">
        <f t="shared" si="0"/>
        <v>90</v>
      </c>
      <c r="E27" s="42">
        <v>195</v>
      </c>
      <c r="F27" s="74" t="s">
        <v>31</v>
      </c>
      <c r="G27" s="74"/>
      <c r="H27" s="44">
        <v>75</v>
      </c>
      <c r="I27" s="12"/>
      <c r="J27" s="13">
        <f t="shared" si="1"/>
        <v>2.5833333333333335</v>
      </c>
      <c r="K27" s="14"/>
      <c r="L27" s="14" t="s">
        <v>16</v>
      </c>
      <c r="M27" s="15">
        <f t="shared" si="2"/>
        <v>0</v>
      </c>
      <c r="N27" s="16">
        <f t="shared" si="3"/>
        <v>90</v>
      </c>
      <c r="O27" s="16">
        <f t="shared" si="4"/>
        <v>2.5833333333333335</v>
      </c>
      <c r="P27" s="17">
        <v>3.5</v>
      </c>
      <c r="Q27" s="17" t="s">
        <v>17</v>
      </c>
      <c r="R27" s="18">
        <f t="shared" si="5"/>
        <v>0</v>
      </c>
      <c r="S27" s="17">
        <v>3</v>
      </c>
      <c r="T27" s="17" t="s">
        <v>18</v>
      </c>
      <c r="U27" s="18">
        <f t="shared" si="6"/>
        <v>0</v>
      </c>
      <c r="V27" s="17">
        <v>2.5</v>
      </c>
      <c r="W27" s="17" t="s">
        <v>19</v>
      </c>
      <c r="X27" s="18">
        <f t="shared" si="7"/>
        <v>2.5</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2.5</v>
      </c>
      <c r="AL27" s="19" t="str">
        <f t="shared" si="13"/>
        <v>YETERLİ</v>
      </c>
      <c r="AM27" s="18">
        <f t="shared" si="14"/>
        <v>2.5</v>
      </c>
      <c r="AP27" s="20" t="s">
        <v>24</v>
      </c>
    </row>
    <row r="28" spans="1:42" ht="15.75" x14ac:dyDescent="0.25">
      <c r="A28" s="38" t="s">
        <v>94</v>
      </c>
      <c r="B28" s="39" t="s">
        <v>93</v>
      </c>
      <c r="C28" s="40">
        <v>75</v>
      </c>
      <c r="D28" s="44">
        <f t="shared" si="0"/>
        <v>90</v>
      </c>
      <c r="E28" s="42">
        <v>184</v>
      </c>
      <c r="F28" s="74" t="s">
        <v>29</v>
      </c>
      <c r="G28" s="74"/>
      <c r="H28" s="44">
        <v>90</v>
      </c>
      <c r="I28" s="12"/>
      <c r="J28" s="13">
        <f t="shared" si="1"/>
        <v>2.7111111111111112</v>
      </c>
      <c r="K28" s="14"/>
      <c r="L28" s="14" t="s">
        <v>16</v>
      </c>
      <c r="M28" s="15">
        <f t="shared" si="2"/>
        <v>4</v>
      </c>
      <c r="N28" s="16">
        <f t="shared" si="3"/>
        <v>90</v>
      </c>
      <c r="O28" s="16">
        <f t="shared" si="4"/>
        <v>2.7111111111111112</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4</v>
      </c>
      <c r="AL28" s="19" t="str">
        <f t="shared" si="13"/>
        <v>YETERLİ</v>
      </c>
      <c r="AM28" s="18">
        <f t="shared" si="14"/>
        <v>2.5</v>
      </c>
      <c r="AP28" s="20" t="s">
        <v>24</v>
      </c>
    </row>
    <row r="29" spans="1:42" ht="15.75" x14ac:dyDescent="0.25">
      <c r="A29" s="38" t="s">
        <v>15</v>
      </c>
      <c r="B29" s="39" t="s">
        <v>15</v>
      </c>
      <c r="C29" s="40"/>
      <c r="D29" s="11" t="str">
        <f t="shared" si="0"/>
        <v xml:space="preserve"> </v>
      </c>
      <c r="E29" s="42"/>
      <c r="F29" s="76"/>
      <c r="G29" s="76"/>
      <c r="H29" s="44"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38" t="s">
        <v>15</v>
      </c>
      <c r="B30" s="39" t="s">
        <v>15</v>
      </c>
      <c r="C30" s="40"/>
      <c r="D30" s="11" t="str">
        <f t="shared" si="0"/>
        <v xml:space="preserve"> </v>
      </c>
      <c r="E30" s="42"/>
      <c r="F30" s="76"/>
      <c r="G30" s="76"/>
      <c r="H30" s="44"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38" t="s">
        <v>15</v>
      </c>
      <c r="B31" s="39" t="s">
        <v>15</v>
      </c>
      <c r="C31" s="40"/>
      <c r="D31" s="11" t="str">
        <f t="shared" si="0"/>
        <v xml:space="preserve"> </v>
      </c>
      <c r="E31" s="42"/>
      <c r="F31" s="76"/>
      <c r="G31" s="76"/>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5.75" x14ac:dyDescent="0.25">
      <c r="A32" s="38" t="s">
        <v>15</v>
      </c>
      <c r="B32" s="39" t="s">
        <v>15</v>
      </c>
      <c r="C32" s="10"/>
      <c r="D32" s="11" t="str">
        <f t="shared" si="0"/>
        <v xml:space="preserve"> </v>
      </c>
      <c r="E32" s="35"/>
      <c r="F32" s="71"/>
      <c r="G32" s="71"/>
      <c r="H32" s="11"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42" ht="15.75" x14ac:dyDescent="0.25">
      <c r="A33" s="8" t="s">
        <v>15</v>
      </c>
      <c r="B33" s="9" t="s">
        <v>15</v>
      </c>
      <c r="C33" s="10"/>
      <c r="D33" s="11" t="str">
        <f t="shared" si="0"/>
        <v xml:space="preserve"> </v>
      </c>
      <c r="E33" s="35"/>
      <c r="F33" s="71"/>
      <c r="G33" s="71"/>
      <c r="H33" s="11" t="s">
        <v>15</v>
      </c>
      <c r="I33" s="12" t="str">
        <f t="shared" si="15"/>
        <v xml:space="preserve"> </v>
      </c>
      <c r="J33" s="13" t="str">
        <f t="shared" si="1"/>
        <v xml:space="preserve"> </v>
      </c>
      <c r="K33" s="14"/>
      <c r="L33" s="14" t="s">
        <v>16</v>
      </c>
      <c r="M33" s="15">
        <f t="shared" si="2"/>
        <v>0</v>
      </c>
      <c r="N33" s="16">
        <f t="shared" si="3"/>
        <v>0</v>
      </c>
      <c r="O33" s="16" t="e">
        <f t="shared" si="4"/>
        <v>#DIV/0!</v>
      </c>
      <c r="P33" s="17">
        <v>3.5</v>
      </c>
      <c r="Q33" s="17" t="s">
        <v>17</v>
      </c>
      <c r="R33" s="18">
        <f t="shared" si="5"/>
        <v>0</v>
      </c>
      <c r="S33" s="17">
        <v>3</v>
      </c>
      <c r="T33" s="17" t="s">
        <v>18</v>
      </c>
      <c r="U33" s="18">
        <f t="shared" si="6"/>
        <v>0</v>
      </c>
      <c r="V33" s="17">
        <v>2.5</v>
      </c>
      <c r="W33" s="17" t="s">
        <v>19</v>
      </c>
      <c r="X33" s="18">
        <f t="shared" si="7"/>
        <v>0</v>
      </c>
      <c r="Y33" s="17">
        <v>2</v>
      </c>
      <c r="Z33" s="17" t="s">
        <v>20</v>
      </c>
      <c r="AA33" s="18">
        <f t="shared" si="8"/>
        <v>0</v>
      </c>
      <c r="AB33" s="17">
        <v>1.5</v>
      </c>
      <c r="AC33" s="17" t="s">
        <v>21</v>
      </c>
      <c r="AD33" s="18">
        <f t="shared" si="9"/>
        <v>0</v>
      </c>
      <c r="AE33" s="17">
        <v>1</v>
      </c>
      <c r="AF33" s="17" t="s">
        <v>22</v>
      </c>
      <c r="AG33" s="18">
        <f t="shared" si="10"/>
        <v>0</v>
      </c>
      <c r="AH33" s="17">
        <v>0</v>
      </c>
      <c r="AI33" s="17" t="s">
        <v>23</v>
      </c>
      <c r="AJ33" s="18">
        <f t="shared" si="11"/>
        <v>0</v>
      </c>
      <c r="AK33" s="18">
        <f t="shared" si="12"/>
        <v>0</v>
      </c>
      <c r="AL33" s="19" t="str">
        <f t="shared" si="13"/>
        <v xml:space="preserve"> </v>
      </c>
      <c r="AM33" s="18">
        <f t="shared" si="14"/>
        <v>2.5</v>
      </c>
      <c r="AP33" s="20" t="s">
        <v>24</v>
      </c>
    </row>
    <row r="34" spans="1:42" ht="15.75" x14ac:dyDescent="0.25">
      <c r="A34" s="8" t="s">
        <v>15</v>
      </c>
      <c r="B34" s="9" t="s">
        <v>15</v>
      </c>
      <c r="C34" s="10"/>
      <c r="D34" s="11" t="str">
        <f t="shared" si="0"/>
        <v xml:space="preserve"> </v>
      </c>
      <c r="E34" s="35"/>
      <c r="F34" s="71"/>
      <c r="G34" s="71"/>
      <c r="H34" s="11" t="s">
        <v>15</v>
      </c>
      <c r="I34" s="12" t="str">
        <f t="shared" si="15"/>
        <v xml:space="preserve"> </v>
      </c>
      <c r="J34" s="13" t="str">
        <f t="shared" si="1"/>
        <v xml:space="preserve"> </v>
      </c>
      <c r="K34" s="14"/>
      <c r="L34" s="14" t="s">
        <v>16</v>
      </c>
      <c r="M34" s="15">
        <f t="shared" si="2"/>
        <v>0</v>
      </c>
      <c r="N34" s="16">
        <f t="shared" si="3"/>
        <v>0</v>
      </c>
      <c r="O34" s="16" t="e">
        <f t="shared" si="4"/>
        <v>#DIV/0!</v>
      </c>
      <c r="P34" s="17">
        <v>3.5</v>
      </c>
      <c r="Q34" s="17" t="s">
        <v>17</v>
      </c>
      <c r="R34" s="18">
        <f t="shared" si="5"/>
        <v>0</v>
      </c>
      <c r="S34" s="17">
        <v>3</v>
      </c>
      <c r="T34" s="17" t="s">
        <v>18</v>
      </c>
      <c r="U34" s="18">
        <f t="shared" si="6"/>
        <v>0</v>
      </c>
      <c r="V34" s="17">
        <v>2.5</v>
      </c>
      <c r="W34" s="17" t="s">
        <v>19</v>
      </c>
      <c r="X34" s="18">
        <f t="shared" si="7"/>
        <v>0</v>
      </c>
      <c r="Y34" s="17">
        <v>2</v>
      </c>
      <c r="Z34" s="17" t="s">
        <v>20</v>
      </c>
      <c r="AA34" s="18">
        <f t="shared" si="8"/>
        <v>0</v>
      </c>
      <c r="AB34" s="17">
        <v>1.5</v>
      </c>
      <c r="AC34" s="17" t="s">
        <v>21</v>
      </c>
      <c r="AD34" s="18">
        <f t="shared" si="9"/>
        <v>0</v>
      </c>
      <c r="AE34" s="17">
        <v>1</v>
      </c>
      <c r="AF34" s="17" t="s">
        <v>22</v>
      </c>
      <c r="AG34" s="18">
        <f t="shared" si="10"/>
        <v>0</v>
      </c>
      <c r="AH34" s="17">
        <v>0</v>
      </c>
      <c r="AI34" s="17" t="s">
        <v>23</v>
      </c>
      <c r="AJ34" s="18">
        <f t="shared" si="11"/>
        <v>0</v>
      </c>
      <c r="AK34" s="18">
        <f t="shared" si="12"/>
        <v>0</v>
      </c>
      <c r="AL34" s="19" t="str">
        <f t="shared" si="13"/>
        <v xml:space="preserve"> </v>
      </c>
      <c r="AM34" s="18">
        <f t="shared" si="14"/>
        <v>2.5</v>
      </c>
      <c r="AP34" s="20" t="s">
        <v>24</v>
      </c>
    </row>
    <row r="35" spans="1:42" ht="15.75" x14ac:dyDescent="0.25">
      <c r="A35" s="8" t="s">
        <v>15</v>
      </c>
      <c r="B35" s="9" t="s">
        <v>15</v>
      </c>
      <c r="C35" s="10"/>
      <c r="D35" s="11" t="str">
        <f t="shared" si="0"/>
        <v xml:space="preserve"> </v>
      </c>
      <c r="E35" s="35"/>
      <c r="F35" s="71"/>
      <c r="G35" s="71"/>
      <c r="H35" s="11" t="s">
        <v>15</v>
      </c>
      <c r="I35" s="12" t="str">
        <f t="shared" si="15"/>
        <v xml:space="preserve"> </v>
      </c>
      <c r="J35" s="13" t="str">
        <f t="shared" si="1"/>
        <v xml:space="preserve"> </v>
      </c>
      <c r="K35" s="14"/>
      <c r="L35" s="14" t="s">
        <v>16</v>
      </c>
      <c r="M35" s="15">
        <f t="shared" si="2"/>
        <v>0</v>
      </c>
      <c r="N35" s="16">
        <f t="shared" si="3"/>
        <v>0</v>
      </c>
      <c r="O35" s="16" t="e">
        <f t="shared" si="4"/>
        <v>#DIV/0!</v>
      </c>
      <c r="P35" s="17">
        <v>3.5</v>
      </c>
      <c r="Q35" s="17" t="s">
        <v>17</v>
      </c>
      <c r="R35" s="18">
        <f t="shared" si="5"/>
        <v>0</v>
      </c>
      <c r="S35" s="17">
        <v>3</v>
      </c>
      <c r="T35" s="17" t="s">
        <v>18</v>
      </c>
      <c r="U35" s="18">
        <f t="shared" si="6"/>
        <v>0</v>
      </c>
      <c r="V35" s="17">
        <v>2.5</v>
      </c>
      <c r="W35" s="17" t="s">
        <v>19</v>
      </c>
      <c r="X35" s="18">
        <f t="shared" si="7"/>
        <v>0</v>
      </c>
      <c r="Y35" s="17">
        <v>2</v>
      </c>
      <c r="Z35" s="17" t="s">
        <v>20</v>
      </c>
      <c r="AA35" s="18">
        <f t="shared" si="8"/>
        <v>0</v>
      </c>
      <c r="AB35" s="17">
        <v>1.5</v>
      </c>
      <c r="AC35" s="17" t="s">
        <v>21</v>
      </c>
      <c r="AD35" s="18">
        <f t="shared" si="9"/>
        <v>0</v>
      </c>
      <c r="AE35" s="17">
        <v>1</v>
      </c>
      <c r="AF35" s="17" t="s">
        <v>22</v>
      </c>
      <c r="AG35" s="18">
        <f t="shared" si="10"/>
        <v>0</v>
      </c>
      <c r="AH35" s="17">
        <v>0</v>
      </c>
      <c r="AI35" s="17" t="s">
        <v>23</v>
      </c>
      <c r="AJ35" s="18">
        <f t="shared" si="11"/>
        <v>0</v>
      </c>
      <c r="AK35" s="18">
        <f t="shared" si="12"/>
        <v>0</v>
      </c>
      <c r="AL35" s="19" t="str">
        <f t="shared" si="13"/>
        <v xml:space="preserve"> </v>
      </c>
      <c r="AM35" s="18">
        <f t="shared" si="14"/>
        <v>2.5</v>
      </c>
      <c r="AP35" s="20" t="s">
        <v>24</v>
      </c>
    </row>
    <row r="36" spans="1:42" ht="15.75" x14ac:dyDescent="0.25">
      <c r="A36" s="8" t="s">
        <v>15</v>
      </c>
      <c r="B36" s="9" t="s">
        <v>15</v>
      </c>
      <c r="C36" s="10"/>
      <c r="D36" s="11" t="str">
        <f t="shared" si="0"/>
        <v xml:space="preserve"> </v>
      </c>
      <c r="E36" s="35"/>
      <c r="F36" s="71"/>
      <c r="G36" s="71"/>
      <c r="H36" s="11" t="s">
        <v>15</v>
      </c>
      <c r="I36" s="12" t="str">
        <f t="shared" si="15"/>
        <v xml:space="preserve"> </v>
      </c>
      <c r="J36" s="13" t="str">
        <f t="shared" si="1"/>
        <v xml:space="preserve"> </v>
      </c>
      <c r="K36" s="14"/>
      <c r="L36" s="14" t="s">
        <v>16</v>
      </c>
      <c r="M36" s="15">
        <f t="shared" si="2"/>
        <v>0</v>
      </c>
      <c r="N36" s="16">
        <f t="shared" si="3"/>
        <v>0</v>
      </c>
      <c r="O36" s="16" t="e">
        <f t="shared" si="4"/>
        <v>#DIV/0!</v>
      </c>
      <c r="P36" s="17">
        <v>3.5</v>
      </c>
      <c r="Q36" s="17" t="s">
        <v>17</v>
      </c>
      <c r="R36" s="18">
        <f t="shared" si="5"/>
        <v>0</v>
      </c>
      <c r="S36" s="17">
        <v>3</v>
      </c>
      <c r="T36" s="17" t="s">
        <v>18</v>
      </c>
      <c r="U36" s="18">
        <f t="shared" si="6"/>
        <v>0</v>
      </c>
      <c r="V36" s="17">
        <v>2.5</v>
      </c>
      <c r="W36" s="17" t="s">
        <v>19</v>
      </c>
      <c r="X36" s="18">
        <f t="shared" si="7"/>
        <v>0</v>
      </c>
      <c r="Y36" s="17">
        <v>2</v>
      </c>
      <c r="Z36" s="17" t="s">
        <v>20</v>
      </c>
      <c r="AA36" s="18">
        <f t="shared" si="8"/>
        <v>0</v>
      </c>
      <c r="AB36" s="17">
        <v>1.5</v>
      </c>
      <c r="AC36" s="17" t="s">
        <v>21</v>
      </c>
      <c r="AD36" s="18">
        <f t="shared" si="9"/>
        <v>0</v>
      </c>
      <c r="AE36" s="17">
        <v>1</v>
      </c>
      <c r="AF36" s="17" t="s">
        <v>22</v>
      </c>
      <c r="AG36" s="18">
        <f t="shared" si="10"/>
        <v>0</v>
      </c>
      <c r="AH36" s="17">
        <v>0</v>
      </c>
      <c r="AI36" s="17" t="s">
        <v>23</v>
      </c>
      <c r="AJ36" s="18">
        <f t="shared" si="11"/>
        <v>0</v>
      </c>
      <c r="AK36" s="18">
        <f t="shared" si="12"/>
        <v>0</v>
      </c>
      <c r="AL36" s="19" t="str">
        <f t="shared" si="13"/>
        <v xml:space="preserve"> </v>
      </c>
      <c r="AM36" s="18">
        <f t="shared" si="14"/>
        <v>2.5</v>
      </c>
      <c r="AP36" s="20" t="s">
        <v>24</v>
      </c>
    </row>
    <row r="37" spans="1:42" ht="15.75" x14ac:dyDescent="0.25">
      <c r="A37" s="8" t="s">
        <v>15</v>
      </c>
      <c r="B37" s="9" t="s">
        <v>15</v>
      </c>
      <c r="C37" s="10"/>
      <c r="D37" s="11" t="str">
        <f t="shared" si="0"/>
        <v xml:space="preserve"> </v>
      </c>
      <c r="E37" s="35"/>
      <c r="F37" s="71"/>
      <c r="G37" s="71"/>
      <c r="H37" s="11" t="s">
        <v>15</v>
      </c>
      <c r="I37" s="12" t="str">
        <f t="shared" si="15"/>
        <v xml:space="preserve"> </v>
      </c>
      <c r="J37" s="13" t="str">
        <f t="shared" si="1"/>
        <v xml:space="preserve"> </v>
      </c>
      <c r="K37" s="14"/>
      <c r="L37" s="14" t="s">
        <v>16</v>
      </c>
      <c r="M37" s="15">
        <f t="shared" si="2"/>
        <v>0</v>
      </c>
      <c r="N37" s="16">
        <f t="shared" si="3"/>
        <v>0</v>
      </c>
      <c r="O37" s="16" t="e">
        <f t="shared" si="4"/>
        <v>#DIV/0!</v>
      </c>
      <c r="P37" s="17">
        <v>3.5</v>
      </c>
      <c r="Q37" s="17" t="s">
        <v>17</v>
      </c>
      <c r="R37" s="18">
        <f t="shared" si="5"/>
        <v>0</v>
      </c>
      <c r="S37" s="17">
        <v>3</v>
      </c>
      <c r="T37" s="17" t="s">
        <v>18</v>
      </c>
      <c r="U37" s="18">
        <f t="shared" si="6"/>
        <v>0</v>
      </c>
      <c r="V37" s="17">
        <v>2.5</v>
      </c>
      <c r="W37" s="17" t="s">
        <v>19</v>
      </c>
      <c r="X37" s="18">
        <f t="shared" si="7"/>
        <v>0</v>
      </c>
      <c r="Y37" s="17">
        <v>2</v>
      </c>
      <c r="Z37" s="17" t="s">
        <v>20</v>
      </c>
      <c r="AA37" s="18">
        <f t="shared" si="8"/>
        <v>0</v>
      </c>
      <c r="AB37" s="17">
        <v>1.5</v>
      </c>
      <c r="AC37" s="17" t="s">
        <v>21</v>
      </c>
      <c r="AD37" s="18">
        <f t="shared" si="9"/>
        <v>0</v>
      </c>
      <c r="AE37" s="17">
        <v>1</v>
      </c>
      <c r="AF37" s="17" t="s">
        <v>22</v>
      </c>
      <c r="AG37" s="18">
        <f t="shared" si="10"/>
        <v>0</v>
      </c>
      <c r="AH37" s="17">
        <v>0</v>
      </c>
      <c r="AI37" s="17" t="s">
        <v>23</v>
      </c>
      <c r="AJ37" s="18">
        <f t="shared" si="11"/>
        <v>0</v>
      </c>
      <c r="AK37" s="18">
        <f t="shared" si="12"/>
        <v>0</v>
      </c>
      <c r="AL37" s="19" t="str">
        <f t="shared" si="13"/>
        <v xml:space="preserve"> </v>
      </c>
      <c r="AM37" s="18">
        <f t="shared" si="14"/>
        <v>2.5</v>
      </c>
      <c r="AP37" s="20" t="s">
        <v>24</v>
      </c>
    </row>
    <row r="38" spans="1:42" ht="15.75" x14ac:dyDescent="0.25">
      <c r="A38" s="8" t="s">
        <v>15</v>
      </c>
      <c r="B38" s="9" t="s">
        <v>15</v>
      </c>
      <c r="C38" s="10"/>
      <c r="D38" s="11" t="str">
        <f t="shared" si="0"/>
        <v xml:space="preserve"> </v>
      </c>
      <c r="E38" s="35"/>
      <c r="F38" s="71"/>
      <c r="G38" s="71"/>
      <c r="H38" s="11" t="s">
        <v>15</v>
      </c>
      <c r="I38" s="12" t="str">
        <f t="shared" si="15"/>
        <v xml:space="preserve"> </v>
      </c>
      <c r="J38" s="13" t="str">
        <f t="shared" si="1"/>
        <v xml:space="preserve"> </v>
      </c>
      <c r="K38" s="14"/>
      <c r="L38" s="14" t="s">
        <v>16</v>
      </c>
      <c r="M38" s="15">
        <f t="shared" si="2"/>
        <v>0</v>
      </c>
      <c r="N38" s="16">
        <f t="shared" si="3"/>
        <v>0</v>
      </c>
      <c r="O38" s="16" t="e">
        <f t="shared" si="4"/>
        <v>#DIV/0!</v>
      </c>
      <c r="P38" s="17">
        <v>3.5</v>
      </c>
      <c r="Q38" s="17" t="s">
        <v>17</v>
      </c>
      <c r="R38" s="18">
        <f t="shared" si="5"/>
        <v>0</v>
      </c>
      <c r="S38" s="17">
        <v>3</v>
      </c>
      <c r="T38" s="17" t="s">
        <v>18</v>
      </c>
      <c r="U38" s="18">
        <f t="shared" si="6"/>
        <v>0</v>
      </c>
      <c r="V38" s="17">
        <v>2.5</v>
      </c>
      <c r="W38" s="17" t="s">
        <v>19</v>
      </c>
      <c r="X38" s="18">
        <f t="shared" si="7"/>
        <v>0</v>
      </c>
      <c r="Y38" s="17">
        <v>2</v>
      </c>
      <c r="Z38" s="17" t="s">
        <v>20</v>
      </c>
      <c r="AA38" s="18">
        <f t="shared" si="8"/>
        <v>0</v>
      </c>
      <c r="AB38" s="17">
        <v>1.5</v>
      </c>
      <c r="AC38" s="17" t="s">
        <v>21</v>
      </c>
      <c r="AD38" s="18">
        <f t="shared" si="9"/>
        <v>0</v>
      </c>
      <c r="AE38" s="17">
        <v>1</v>
      </c>
      <c r="AF38" s="17" t="s">
        <v>22</v>
      </c>
      <c r="AG38" s="18">
        <f t="shared" si="10"/>
        <v>0</v>
      </c>
      <c r="AH38" s="17">
        <v>0</v>
      </c>
      <c r="AI38" s="17" t="s">
        <v>23</v>
      </c>
      <c r="AJ38" s="18">
        <f t="shared" si="11"/>
        <v>0</v>
      </c>
      <c r="AK38" s="18">
        <f t="shared" si="12"/>
        <v>0</v>
      </c>
      <c r="AL38" s="19" t="str">
        <f t="shared" si="13"/>
        <v xml:space="preserve"> </v>
      </c>
      <c r="AM38" s="18">
        <f t="shared" si="14"/>
        <v>2.5</v>
      </c>
      <c r="AP38" s="20" t="s">
        <v>24</v>
      </c>
    </row>
    <row r="39" spans="1:42" ht="16.5" thickBot="1" x14ac:dyDescent="0.3">
      <c r="A39" s="8" t="s">
        <v>15</v>
      </c>
      <c r="B39" s="9" t="s">
        <v>15</v>
      </c>
      <c r="C39" s="10"/>
      <c r="D39" s="11" t="str">
        <f t="shared" si="0"/>
        <v xml:space="preserve"> </v>
      </c>
      <c r="E39" s="36"/>
      <c r="F39" s="72"/>
      <c r="G39" s="72"/>
      <c r="H39" s="37" t="s">
        <v>15</v>
      </c>
      <c r="I39" s="12" t="str">
        <f t="shared" si="15"/>
        <v xml:space="preserve"> </v>
      </c>
      <c r="J39" s="13" t="str">
        <f t="shared" si="1"/>
        <v xml:space="preserve"> </v>
      </c>
      <c r="K39" s="14"/>
      <c r="L39" s="14" t="s">
        <v>16</v>
      </c>
      <c r="M39" s="15">
        <f t="shared" si="2"/>
        <v>0</v>
      </c>
      <c r="N39" s="16">
        <f t="shared" si="3"/>
        <v>0</v>
      </c>
      <c r="O39" s="16" t="e">
        <f t="shared" si="4"/>
        <v>#DIV/0!</v>
      </c>
      <c r="P39" s="17">
        <v>3.5</v>
      </c>
      <c r="Q39" s="17" t="s">
        <v>17</v>
      </c>
      <c r="R39" s="18">
        <f t="shared" si="5"/>
        <v>0</v>
      </c>
      <c r="S39" s="17">
        <v>3</v>
      </c>
      <c r="T39" s="17" t="s">
        <v>18</v>
      </c>
      <c r="U39" s="18">
        <f t="shared" si="6"/>
        <v>0</v>
      </c>
      <c r="V39" s="17">
        <v>2.5</v>
      </c>
      <c r="W39" s="17" t="s">
        <v>19</v>
      </c>
      <c r="X39" s="18">
        <f t="shared" si="7"/>
        <v>0</v>
      </c>
      <c r="Y39" s="17">
        <v>2</v>
      </c>
      <c r="Z39" s="17" t="s">
        <v>20</v>
      </c>
      <c r="AA39" s="18">
        <f t="shared" si="8"/>
        <v>0</v>
      </c>
      <c r="AB39" s="17">
        <v>1.5</v>
      </c>
      <c r="AC39" s="17" t="s">
        <v>21</v>
      </c>
      <c r="AD39" s="18">
        <f t="shared" si="9"/>
        <v>0</v>
      </c>
      <c r="AE39" s="17">
        <v>1</v>
      </c>
      <c r="AF39" s="17" t="s">
        <v>22</v>
      </c>
      <c r="AG39" s="18">
        <f t="shared" si="10"/>
        <v>0</v>
      </c>
      <c r="AH39" s="17">
        <v>0</v>
      </c>
      <c r="AI39" s="17" t="s">
        <v>23</v>
      </c>
      <c r="AJ39" s="18">
        <f t="shared" si="11"/>
        <v>0</v>
      </c>
      <c r="AK39" s="18">
        <f t="shared" si="12"/>
        <v>0</v>
      </c>
      <c r="AL39" s="19" t="str">
        <f t="shared" si="13"/>
        <v xml:space="preserve"> </v>
      </c>
      <c r="AM39" s="18">
        <f t="shared" si="14"/>
        <v>2.5</v>
      </c>
      <c r="AP39" s="20" t="s">
        <v>24</v>
      </c>
    </row>
    <row r="40" spans="1:42" x14ac:dyDescent="0.25">
      <c r="A40" s="73" t="s">
        <v>25</v>
      </c>
      <c r="B40" s="65"/>
      <c r="C40" s="22"/>
      <c r="D40" s="65" t="s">
        <v>25</v>
      </c>
      <c r="E40" s="64"/>
      <c r="F40" s="64"/>
      <c r="G40" s="23"/>
      <c r="H40" s="64" t="s">
        <v>25</v>
      </c>
      <c r="I40" s="65"/>
      <c r="J40" s="66"/>
    </row>
    <row r="41" spans="1:42" x14ac:dyDescent="0.25">
      <c r="A41" s="67" t="s">
        <v>30</v>
      </c>
      <c r="B41" s="67"/>
      <c r="C41" s="24"/>
      <c r="D41" s="56" t="s">
        <v>35</v>
      </c>
      <c r="E41" s="56"/>
      <c r="F41" s="56"/>
      <c r="G41" s="25"/>
      <c r="H41" s="56" t="s">
        <v>29</v>
      </c>
      <c r="I41" s="56"/>
      <c r="J41" s="57"/>
    </row>
    <row r="42" spans="1:42" x14ac:dyDescent="0.25">
      <c r="A42" s="26"/>
      <c r="B42" s="24"/>
      <c r="C42" s="24"/>
      <c r="D42" s="27"/>
      <c r="E42" s="27"/>
      <c r="F42" s="27"/>
      <c r="G42" s="24"/>
      <c r="H42" s="24"/>
      <c r="I42" s="24"/>
      <c r="J42" s="28"/>
    </row>
    <row r="43" spans="1:42" x14ac:dyDescent="0.25">
      <c r="A43" s="26"/>
      <c r="B43" s="24"/>
      <c r="C43" s="24"/>
      <c r="D43" s="27"/>
      <c r="E43" s="27"/>
      <c r="F43" s="27"/>
      <c r="G43" s="24"/>
      <c r="H43" s="24"/>
      <c r="I43" s="24"/>
      <c r="J43" s="28"/>
    </row>
    <row r="44" spans="1:42" x14ac:dyDescent="0.25">
      <c r="A44" s="26"/>
      <c r="B44" s="24"/>
      <c r="C44" s="24"/>
      <c r="D44" s="27"/>
      <c r="E44" s="27"/>
      <c r="F44" s="27"/>
      <c r="G44" s="24"/>
      <c r="H44" s="24"/>
      <c r="I44" s="24"/>
      <c r="J44" s="28"/>
    </row>
    <row r="45" spans="1:42" x14ac:dyDescent="0.25">
      <c r="A45" s="68"/>
      <c r="B45" s="68"/>
      <c r="C45" s="24"/>
      <c r="D45" s="64" t="s">
        <v>25</v>
      </c>
      <c r="E45" s="64"/>
      <c r="F45" s="64"/>
      <c r="G45" s="24"/>
      <c r="H45" s="69" t="s">
        <v>25</v>
      </c>
      <c r="I45" s="69"/>
      <c r="J45" s="70"/>
    </row>
    <row r="46" spans="1:42" x14ac:dyDescent="0.25">
      <c r="A46" s="55"/>
      <c r="B46" s="55"/>
      <c r="C46" s="24"/>
      <c r="D46" s="56" t="s">
        <v>31</v>
      </c>
      <c r="E46" s="56"/>
      <c r="F46" s="56"/>
      <c r="G46" s="24"/>
      <c r="H46" s="56" t="s">
        <v>32</v>
      </c>
      <c r="I46" s="56"/>
      <c r="J46" s="57"/>
    </row>
    <row r="47" spans="1:42" x14ac:dyDescent="0.25">
      <c r="A47" s="29"/>
      <c r="B47" s="29"/>
      <c r="C47" s="25"/>
      <c r="D47" s="29"/>
      <c r="E47" s="29"/>
      <c r="F47" s="29"/>
      <c r="G47" s="25"/>
      <c r="H47" s="29"/>
      <c r="I47" s="29"/>
      <c r="J47" s="30"/>
    </row>
    <row r="48" spans="1:42" x14ac:dyDescent="0.25">
      <c r="A48" s="29"/>
      <c r="B48" s="29"/>
      <c r="C48" s="25"/>
      <c r="D48" s="29"/>
      <c r="E48" s="29"/>
      <c r="F48" s="29"/>
      <c r="G48" s="25"/>
      <c r="H48" s="29"/>
      <c r="I48" s="29"/>
      <c r="J48" s="30"/>
    </row>
    <row r="49" spans="1:10" x14ac:dyDescent="0.25">
      <c r="A49" s="29"/>
      <c r="B49" s="29"/>
      <c r="C49" s="25"/>
      <c r="D49" s="29"/>
      <c r="E49" s="29"/>
      <c r="F49" s="29"/>
      <c r="G49" s="25"/>
      <c r="H49" s="29"/>
      <c r="I49" s="29"/>
      <c r="J49" s="30"/>
    </row>
    <row r="50" spans="1:10" ht="26.25" customHeight="1" x14ac:dyDescent="0.25">
      <c r="A50" s="58" t="s">
        <v>27</v>
      </c>
      <c r="B50" s="59"/>
      <c r="C50" s="59"/>
      <c r="D50" s="59"/>
      <c r="E50" s="59"/>
      <c r="F50" s="59"/>
      <c r="G50" s="59"/>
      <c r="H50" s="59"/>
      <c r="I50" s="59"/>
      <c r="J50" s="60"/>
    </row>
    <row r="51" spans="1:10" ht="78" customHeight="1" thickBot="1" x14ac:dyDescent="0.3">
      <c r="A51" s="61" t="s">
        <v>28</v>
      </c>
      <c r="B51" s="62"/>
      <c r="C51" s="62"/>
      <c r="D51" s="62"/>
      <c r="E51" s="62"/>
      <c r="F51" s="62"/>
      <c r="G51" s="62"/>
      <c r="H51" s="62"/>
      <c r="I51" s="62"/>
      <c r="J51" s="63"/>
    </row>
  </sheetData>
  <mergeCells count="5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35:G35"/>
    <mergeCell ref="F25:G25"/>
    <mergeCell ref="F26:G26"/>
    <mergeCell ref="F27:G27"/>
    <mergeCell ref="F28:G28"/>
    <mergeCell ref="F29:G29"/>
    <mergeCell ref="F30:G30"/>
    <mergeCell ref="F31:G31"/>
    <mergeCell ref="F32:G32"/>
    <mergeCell ref="F33:G33"/>
    <mergeCell ref="F34:G34"/>
    <mergeCell ref="F36:G36"/>
    <mergeCell ref="F37:G37"/>
    <mergeCell ref="F38:G38"/>
    <mergeCell ref="F39:G39"/>
    <mergeCell ref="A40:B40"/>
    <mergeCell ref="D40:F40"/>
    <mergeCell ref="H40:J40"/>
    <mergeCell ref="A41:B41"/>
    <mergeCell ref="D41:F41"/>
    <mergeCell ref="H41:J41"/>
    <mergeCell ref="A45:B45"/>
    <mergeCell ref="D45:F45"/>
    <mergeCell ref="H45:J45"/>
    <mergeCell ref="A46:B46"/>
    <mergeCell ref="D46:F46"/>
    <mergeCell ref="H46:J46"/>
    <mergeCell ref="A50:J50"/>
    <mergeCell ref="A51:J51"/>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workbookViewId="0">
      <selection activeCell="H16" sqref="H16"/>
    </sheetView>
  </sheetViews>
  <sheetFormatPr defaultRowHeight="15" x14ac:dyDescent="0.25"/>
  <cols>
    <col min="1" max="1" width="12.5703125" customWidth="1"/>
    <col min="2" max="2" width="20.28515625" customWidth="1"/>
    <col min="3" max="3" width="8.5703125" customWidth="1"/>
    <col min="4" max="4" width="9.7109375" customWidth="1"/>
    <col min="5" max="5" width="10.7109375" customWidth="1"/>
    <col min="6" max="6" width="33" bestFit="1" customWidth="1"/>
    <col min="7" max="7" width="2.5703125" customWidth="1"/>
    <col min="8" max="8" width="11.85546875" customWidth="1"/>
    <col min="9" max="9" width="28.140625" customWidth="1"/>
    <col min="10" max="10" width="12.140625" customWidth="1"/>
    <col min="11" max="11" width="0" hidden="1" customWidth="1"/>
    <col min="12" max="37" width="9.140625" hidden="1" customWidth="1"/>
    <col min="38" max="38" width="12.5703125" hidden="1" customWidth="1"/>
    <col min="39" max="42" width="9.140625" hidden="1" customWidth="1"/>
    <col min="43" max="50" width="0" hidden="1" customWidth="1"/>
  </cols>
  <sheetData>
    <row r="1" spans="1:51" s="2" customFormat="1" ht="15.75" x14ac:dyDescent="0.25">
      <c r="A1" s="77" t="s">
        <v>0</v>
      </c>
      <c r="B1" s="78"/>
      <c r="C1" s="78"/>
      <c r="D1" s="78"/>
      <c r="E1" s="78"/>
      <c r="F1" s="78"/>
      <c r="G1" s="78"/>
      <c r="H1" s="78"/>
      <c r="I1" s="78"/>
      <c r="J1" s="7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80" t="s">
        <v>1</v>
      </c>
      <c r="B2" s="81"/>
      <c r="C2" s="81"/>
      <c r="D2" s="81"/>
      <c r="E2" s="81"/>
      <c r="F2" s="81"/>
      <c r="G2" s="81"/>
      <c r="H2" s="81"/>
      <c r="I2" s="81"/>
      <c r="J2" s="8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80" t="s">
        <v>2</v>
      </c>
      <c r="B3" s="81"/>
      <c r="C3" s="81"/>
      <c r="D3" s="81"/>
      <c r="E3" s="81"/>
      <c r="F3" s="81"/>
      <c r="G3" s="81"/>
      <c r="H3" s="81"/>
      <c r="I3" s="81"/>
      <c r="J3" s="8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80" t="s">
        <v>79</v>
      </c>
      <c r="B4" s="81"/>
      <c r="C4" s="81"/>
      <c r="D4" s="81"/>
      <c r="E4" s="81"/>
      <c r="F4" s="81"/>
      <c r="G4" s="81"/>
      <c r="H4" s="81"/>
      <c r="I4" s="81"/>
      <c r="J4" s="8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83" t="s">
        <v>70</v>
      </c>
      <c r="B5" s="84"/>
      <c r="C5" s="84"/>
      <c r="D5" s="84"/>
      <c r="E5" s="84"/>
      <c r="F5" s="84"/>
      <c r="G5" s="84"/>
      <c r="H5" s="84"/>
      <c r="I5" s="84"/>
      <c r="J5" s="8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83" t="s">
        <v>3</v>
      </c>
      <c r="B6" s="84"/>
      <c r="C6" s="84"/>
      <c r="D6" s="84"/>
      <c r="E6" s="84"/>
      <c r="F6" s="84"/>
      <c r="G6" s="84"/>
      <c r="H6" s="84"/>
      <c r="I6" s="84"/>
      <c r="J6" s="85"/>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6">
        <v>42035</v>
      </c>
      <c r="B7" s="87"/>
      <c r="C7" s="87"/>
      <c r="D7" s="87"/>
      <c r="E7" s="87"/>
      <c r="F7" s="87"/>
      <c r="G7" s="87"/>
      <c r="H7" s="87"/>
      <c r="I7" s="87"/>
      <c r="J7" s="88"/>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x14ac:dyDescent="0.3">
      <c r="A8" s="83" t="s">
        <v>71</v>
      </c>
      <c r="B8" s="84"/>
      <c r="C8" s="84"/>
      <c r="D8" s="84"/>
      <c r="E8" s="84"/>
      <c r="F8" s="84"/>
      <c r="G8" s="84"/>
      <c r="H8" s="84"/>
      <c r="I8" s="84"/>
      <c r="J8" s="85"/>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x14ac:dyDescent="0.3">
      <c r="A9" s="4" t="s">
        <v>5</v>
      </c>
      <c r="B9" s="5" t="s">
        <v>6</v>
      </c>
      <c r="C9" s="5" t="s">
        <v>7</v>
      </c>
      <c r="D9" s="5" t="s">
        <v>8</v>
      </c>
      <c r="E9" s="5" t="s">
        <v>9</v>
      </c>
      <c r="F9" s="89" t="s">
        <v>10</v>
      </c>
      <c r="G9" s="90"/>
      <c r="H9" s="5" t="s">
        <v>11</v>
      </c>
      <c r="I9" s="5" t="s">
        <v>12</v>
      </c>
      <c r="J9" s="6" t="s">
        <v>13</v>
      </c>
      <c r="K9" s="7"/>
      <c r="L9" s="7"/>
      <c r="M9" s="7"/>
      <c r="N9" s="7"/>
      <c r="O9" s="7"/>
      <c r="P9" s="7"/>
      <c r="Q9" s="7"/>
      <c r="R9" s="7"/>
      <c r="S9" s="7"/>
      <c r="T9" s="7"/>
      <c r="U9" s="7"/>
      <c r="V9" s="7"/>
      <c r="W9" s="7"/>
      <c r="X9" s="7"/>
      <c r="Y9" s="7"/>
      <c r="Z9" s="7"/>
      <c r="AA9" s="7"/>
      <c r="AB9" s="7"/>
      <c r="AC9" s="7"/>
      <c r="AD9" s="7"/>
      <c r="AE9" s="7"/>
      <c r="AF9" s="7"/>
      <c r="AG9" s="7"/>
      <c r="AH9" s="7"/>
      <c r="AI9" s="7"/>
      <c r="AJ9" s="7"/>
      <c r="AK9" s="7" t="s">
        <v>14</v>
      </c>
      <c r="AL9" s="7"/>
      <c r="AM9" s="7"/>
      <c r="AN9" s="7"/>
      <c r="AO9" s="3"/>
      <c r="AP9" s="3"/>
      <c r="AQ9" s="3"/>
      <c r="AR9" s="1"/>
      <c r="AS9" s="1"/>
      <c r="AT9" s="1"/>
      <c r="AU9" s="1"/>
      <c r="AV9" s="1"/>
      <c r="AW9" s="1"/>
      <c r="AX9" s="1"/>
      <c r="AY9" s="1"/>
    </row>
    <row r="10" spans="1:51" s="2" customFormat="1" ht="20.100000000000001" customHeight="1" x14ac:dyDescent="0.25">
      <c r="A10" s="38" t="s">
        <v>76</v>
      </c>
      <c r="B10" s="45" t="s">
        <v>75</v>
      </c>
      <c r="C10" s="46">
        <v>82</v>
      </c>
      <c r="D10" s="11" t="str">
        <f t="shared" ref="D10:D39" si="0">IF(H10=" "," ",N10)</f>
        <v xml:space="preserve"> </v>
      </c>
      <c r="E10" s="41">
        <v>193.5</v>
      </c>
      <c r="F10" s="91" t="s">
        <v>72</v>
      </c>
      <c r="G10" s="91"/>
      <c r="H10" s="43" t="s">
        <v>15</v>
      </c>
      <c r="I10" s="12" t="str">
        <f>IF(C10=0," ",IF(H10=0," ",IF(H10="GR",AP10,AL10)))</f>
        <v xml:space="preserve"> </v>
      </c>
      <c r="J10" s="13">
        <f>IF(C10=0," ",IF(H10=0," ",O10))</f>
        <v>2.3597560975609757</v>
      </c>
      <c r="K10" s="14"/>
      <c r="L10" s="14" t="s">
        <v>16</v>
      </c>
      <c r="M10" s="15">
        <f>IF(H10&lt;90,0,IF(H10&lt;=100,4,0))</f>
        <v>0</v>
      </c>
      <c r="N10" s="16">
        <f>IF(H10=" ",C10,(C10+15))</f>
        <v>82</v>
      </c>
      <c r="O10" s="16">
        <f>IF(H10="BAŞARILI",(E10/N10),IF(H10&gt;0,(((AK10*15)+E10)/N10),E10))</f>
        <v>2.3597560975609757</v>
      </c>
      <c r="P10" s="17">
        <v>3.5</v>
      </c>
      <c r="Q10" s="17" t="s">
        <v>17</v>
      </c>
      <c r="R10" s="18">
        <f>IF(H10&lt;85,0,IF(H10&lt;=89,3.5,0))</f>
        <v>0</v>
      </c>
      <c r="S10" s="17">
        <v>3</v>
      </c>
      <c r="T10" s="17" t="s">
        <v>18</v>
      </c>
      <c r="U10" s="18">
        <f>IF(H10&lt;80,0,IF(H10&lt;=84,3,0))</f>
        <v>0</v>
      </c>
      <c r="V10" s="17">
        <v>2.5</v>
      </c>
      <c r="W10" s="17" t="s">
        <v>19</v>
      </c>
      <c r="X10" s="18">
        <f>IF(H10&lt;75,0,IF(H10&lt;=79,2.5,0))</f>
        <v>0</v>
      </c>
      <c r="Y10" s="17">
        <v>2</v>
      </c>
      <c r="Z10" s="17" t="s">
        <v>20</v>
      </c>
      <c r="AA10" s="18">
        <f>IF(H10&lt;65,0,IF(H10&lt;=74,2,0))</f>
        <v>0</v>
      </c>
      <c r="AB10" s="17">
        <v>1.5</v>
      </c>
      <c r="AC10" s="17" t="s">
        <v>21</v>
      </c>
      <c r="AD10" s="18">
        <f>IF(H10&lt;58,0,IF(H10&lt;=64,1.5,0))</f>
        <v>0</v>
      </c>
      <c r="AE10" s="17">
        <v>1</v>
      </c>
      <c r="AF10" s="17" t="s">
        <v>22</v>
      </c>
      <c r="AG10" s="18">
        <f>IF(H10&lt;50,0,IF(H10&lt;=57,1,0))</f>
        <v>0</v>
      </c>
      <c r="AH10" s="17">
        <v>0</v>
      </c>
      <c r="AI10" s="17" t="s">
        <v>23</v>
      </c>
      <c r="AJ10" s="18">
        <f>IF(H10&lt;0,0,IF(H10&lt;=49,0,0))</f>
        <v>0</v>
      </c>
      <c r="AK10" s="18">
        <f>SUM(R10,U10,X10,AA10,AD10,AG10,AJ10,M10)</f>
        <v>0</v>
      </c>
      <c r="AL10" s="19" t="str">
        <f>IF(H10=" "," ",IF(AK10&lt;2,"GİREMEZ(AKTS)",IF(N10&lt;89,"GİREMEZ(AKTS)",IF(O10&gt;=AM10,"YETERLİ","GİREMEZ(ORTALAMA)"))))</f>
        <v xml:space="preserve"> </v>
      </c>
      <c r="AM10" s="18">
        <f>IF(LEFT(A10,1)="0",2,2.5)</f>
        <v>2.5</v>
      </c>
      <c r="AN10" s="18"/>
      <c r="AO10" s="20"/>
      <c r="AP10" s="20" t="s">
        <v>24</v>
      </c>
      <c r="AQ10" s="20"/>
      <c r="AR10" s="21"/>
      <c r="AS10" s="21"/>
      <c r="AT10" s="21"/>
      <c r="AU10" s="21"/>
      <c r="AV10" s="21"/>
      <c r="AW10" s="21"/>
      <c r="AX10" s="21"/>
      <c r="AY10" s="1"/>
    </row>
    <row r="11" spans="1:51" ht="15.75" x14ac:dyDescent="0.25">
      <c r="A11" s="38" t="s">
        <v>78</v>
      </c>
      <c r="B11" s="39" t="s">
        <v>77</v>
      </c>
      <c r="C11" s="40">
        <v>75</v>
      </c>
      <c r="D11" s="11" t="str">
        <f t="shared" si="0"/>
        <v xml:space="preserve"> </v>
      </c>
      <c r="E11" s="42">
        <v>243</v>
      </c>
      <c r="F11" s="95" t="s">
        <v>72</v>
      </c>
      <c r="G11" s="96"/>
      <c r="H11" s="44" t="s">
        <v>15</v>
      </c>
      <c r="I11" s="12" t="str">
        <f>IF(C11=0," ",IF(H11=0," ",IF(H11="GR",AP11,AL11)))</f>
        <v xml:space="preserve"> </v>
      </c>
      <c r="J11" s="13">
        <f t="shared" ref="J11:J39" si="1">IF(C11=0," ",IF(H11=0," ",O11))</f>
        <v>3.24</v>
      </c>
      <c r="K11" s="14"/>
      <c r="L11" s="14" t="s">
        <v>16</v>
      </c>
      <c r="M11" s="15">
        <f t="shared" ref="M11:M39" si="2">IF(H11&lt;90,0,IF(H11&lt;=100,4,0))</f>
        <v>0</v>
      </c>
      <c r="N11" s="16">
        <f t="shared" ref="N11:N39" si="3">IF(H11=" ",C11,(C11+15))</f>
        <v>75</v>
      </c>
      <c r="O11" s="16">
        <f t="shared" ref="O11:O39" si="4">IF(H11="BAŞARILI",(E11/N11),IF(H11&gt;0,(((AK11*15)+E11)/N11),E11))</f>
        <v>3.24</v>
      </c>
      <c r="P11" s="17">
        <v>3.5</v>
      </c>
      <c r="Q11" s="17" t="s">
        <v>17</v>
      </c>
      <c r="R11" s="18">
        <f t="shared" ref="R11:R39" si="5">IF(H11&lt;85,0,IF(H11&lt;=89,3.5,0))</f>
        <v>0</v>
      </c>
      <c r="S11" s="17">
        <v>3</v>
      </c>
      <c r="T11" s="17" t="s">
        <v>18</v>
      </c>
      <c r="U11" s="18">
        <f t="shared" ref="U11:U39" si="6">IF(H11&lt;80,0,IF(H11&lt;=84,3,0))</f>
        <v>0</v>
      </c>
      <c r="V11" s="17">
        <v>2.5</v>
      </c>
      <c r="W11" s="17" t="s">
        <v>19</v>
      </c>
      <c r="X11" s="18">
        <f t="shared" ref="X11:X39" si="7">IF(H11&lt;75,0,IF(H11&lt;=79,2.5,0))</f>
        <v>0</v>
      </c>
      <c r="Y11" s="17">
        <v>2</v>
      </c>
      <c r="Z11" s="17" t="s">
        <v>20</v>
      </c>
      <c r="AA11" s="18">
        <f t="shared" ref="AA11:AA39" si="8">IF(H11&lt;65,0,IF(H11&lt;=74,2,0))</f>
        <v>0</v>
      </c>
      <c r="AB11" s="17">
        <v>1.5</v>
      </c>
      <c r="AC11" s="17" t="s">
        <v>21</v>
      </c>
      <c r="AD11" s="18">
        <f t="shared" ref="AD11:AD39" si="9">IF(H11&lt;58,0,IF(H11&lt;=64,1.5,0))</f>
        <v>0</v>
      </c>
      <c r="AE11" s="17">
        <v>1</v>
      </c>
      <c r="AF11" s="17" t="s">
        <v>22</v>
      </c>
      <c r="AG11" s="18">
        <f t="shared" ref="AG11:AG39" si="10">IF(H11&lt;50,0,IF(H11&lt;=57,1,0))</f>
        <v>0</v>
      </c>
      <c r="AH11" s="17">
        <v>0</v>
      </c>
      <c r="AI11" s="17" t="s">
        <v>23</v>
      </c>
      <c r="AJ11" s="18">
        <f t="shared" ref="AJ11:AJ39" si="11">IF(H11&lt;0,0,IF(H11&lt;=49,0,0))</f>
        <v>0</v>
      </c>
      <c r="AK11" s="18">
        <f t="shared" ref="AK11:AK39" si="12">SUM(R11,U11,X11,AA11,AD11,AG11,AJ11,M11)</f>
        <v>0</v>
      </c>
      <c r="AL11" s="19" t="str">
        <f t="shared" ref="AL11:AL39" si="13">IF(H11=" "," ",IF(AK11&lt;2,"GİREMEZ(AKTS)",IF(N11&lt;89,"GİREMEZ(AKTS)",IF(O11&gt;=AM11,"YETERLİ","GİREMEZ(ORTALAMA)"))))</f>
        <v xml:space="preserve"> </v>
      </c>
      <c r="AM11" s="18">
        <f t="shared" ref="AM11:AM39" si="14">IF(LEFT(A11,1)="0",2,2.5)</f>
        <v>2.5</v>
      </c>
      <c r="AP11" s="20" t="s">
        <v>24</v>
      </c>
    </row>
    <row r="12" spans="1:51" ht="15.75" x14ac:dyDescent="0.25">
      <c r="A12" s="38" t="s">
        <v>80</v>
      </c>
      <c r="B12" s="39" t="s">
        <v>81</v>
      </c>
      <c r="C12" s="40">
        <v>75</v>
      </c>
      <c r="D12" s="11" t="str">
        <f t="shared" si="0"/>
        <v xml:space="preserve"> </v>
      </c>
      <c r="E12" s="42">
        <v>183</v>
      </c>
      <c r="F12" s="95" t="s">
        <v>72</v>
      </c>
      <c r="G12" s="96"/>
      <c r="H12" s="44" t="s">
        <v>15</v>
      </c>
      <c r="I12" s="12" t="str">
        <f t="shared" ref="I12:I39" si="15">IF(C12=0," ",IF(H12=0," ",IF(H12="GR",AP12,AL12)))</f>
        <v xml:space="preserve"> </v>
      </c>
      <c r="J12" s="13">
        <f t="shared" si="1"/>
        <v>2.44</v>
      </c>
      <c r="K12" s="14"/>
      <c r="L12" s="14" t="s">
        <v>16</v>
      </c>
      <c r="M12" s="15">
        <f t="shared" si="2"/>
        <v>0</v>
      </c>
      <c r="N12" s="16">
        <f t="shared" si="3"/>
        <v>75</v>
      </c>
      <c r="O12" s="16">
        <f t="shared" si="4"/>
        <v>2.44</v>
      </c>
      <c r="P12" s="17">
        <v>3.5</v>
      </c>
      <c r="Q12" s="17" t="s">
        <v>17</v>
      </c>
      <c r="R12" s="18">
        <f t="shared" si="5"/>
        <v>0</v>
      </c>
      <c r="S12" s="17">
        <v>3</v>
      </c>
      <c r="T12" s="17" t="s">
        <v>18</v>
      </c>
      <c r="U12" s="18">
        <f t="shared" si="6"/>
        <v>0</v>
      </c>
      <c r="V12" s="17">
        <v>2.5</v>
      </c>
      <c r="W12" s="17" t="s">
        <v>19</v>
      </c>
      <c r="X12" s="18">
        <f t="shared" si="7"/>
        <v>0</v>
      </c>
      <c r="Y12" s="17">
        <v>2</v>
      </c>
      <c r="Z12" s="17" t="s">
        <v>20</v>
      </c>
      <c r="AA12" s="18">
        <f t="shared" si="8"/>
        <v>0</v>
      </c>
      <c r="AB12" s="17">
        <v>1.5</v>
      </c>
      <c r="AC12" s="17" t="s">
        <v>21</v>
      </c>
      <c r="AD12" s="18">
        <f t="shared" si="9"/>
        <v>0</v>
      </c>
      <c r="AE12" s="17">
        <v>1</v>
      </c>
      <c r="AF12" s="17" t="s">
        <v>22</v>
      </c>
      <c r="AG12" s="18">
        <f t="shared" si="10"/>
        <v>0</v>
      </c>
      <c r="AH12" s="17">
        <v>0</v>
      </c>
      <c r="AI12" s="17" t="s">
        <v>23</v>
      </c>
      <c r="AJ12" s="18">
        <f t="shared" si="11"/>
        <v>0</v>
      </c>
      <c r="AK12" s="18">
        <f t="shared" si="12"/>
        <v>0</v>
      </c>
      <c r="AL12" s="19" t="str">
        <f t="shared" si="13"/>
        <v xml:space="preserve"> </v>
      </c>
      <c r="AM12" s="18">
        <f t="shared" si="14"/>
        <v>2.5</v>
      </c>
      <c r="AP12" s="20" t="s">
        <v>24</v>
      </c>
    </row>
    <row r="13" spans="1:51" ht="15.75" x14ac:dyDescent="0.25">
      <c r="A13" s="47" t="s">
        <v>83</v>
      </c>
      <c r="B13" s="48" t="s">
        <v>82</v>
      </c>
      <c r="C13" s="49">
        <v>82</v>
      </c>
      <c r="D13" s="50" t="str">
        <f t="shared" si="0"/>
        <v xml:space="preserve"> </v>
      </c>
      <c r="E13" s="51">
        <v>146.5</v>
      </c>
      <c r="F13" s="92" t="s">
        <v>72</v>
      </c>
      <c r="G13" s="93"/>
      <c r="H13" s="52" t="s">
        <v>15</v>
      </c>
      <c r="I13" s="54" t="s">
        <v>84</v>
      </c>
      <c r="J13" s="53">
        <f t="shared" si="1"/>
        <v>1.7865853658536586</v>
      </c>
      <c r="K13" s="14"/>
      <c r="L13" s="14" t="s">
        <v>16</v>
      </c>
      <c r="M13" s="15">
        <f t="shared" si="2"/>
        <v>0</v>
      </c>
      <c r="N13" s="16">
        <f t="shared" si="3"/>
        <v>82</v>
      </c>
      <c r="O13" s="16">
        <f t="shared" si="4"/>
        <v>1.7865853658536586</v>
      </c>
      <c r="P13" s="17">
        <v>3.5</v>
      </c>
      <c r="Q13" s="17" t="s">
        <v>17</v>
      </c>
      <c r="R13" s="18">
        <f t="shared" si="5"/>
        <v>0</v>
      </c>
      <c r="S13" s="17">
        <v>3</v>
      </c>
      <c r="T13" s="17" t="s">
        <v>18</v>
      </c>
      <c r="U13" s="18">
        <f t="shared" si="6"/>
        <v>0</v>
      </c>
      <c r="V13" s="17">
        <v>2.5</v>
      </c>
      <c r="W13" s="17" t="s">
        <v>19</v>
      </c>
      <c r="X13" s="18">
        <f t="shared" si="7"/>
        <v>0</v>
      </c>
      <c r="Y13" s="17">
        <v>2</v>
      </c>
      <c r="Z13" s="17" t="s">
        <v>20</v>
      </c>
      <c r="AA13" s="18">
        <f t="shared" si="8"/>
        <v>0</v>
      </c>
      <c r="AB13" s="17">
        <v>1.5</v>
      </c>
      <c r="AC13" s="17" t="s">
        <v>21</v>
      </c>
      <c r="AD13" s="18">
        <f t="shared" si="9"/>
        <v>0</v>
      </c>
      <c r="AE13" s="17">
        <v>1</v>
      </c>
      <c r="AF13" s="17" t="s">
        <v>22</v>
      </c>
      <c r="AG13" s="18">
        <f t="shared" si="10"/>
        <v>0</v>
      </c>
      <c r="AH13" s="17">
        <v>0</v>
      </c>
      <c r="AI13" s="17" t="s">
        <v>23</v>
      </c>
      <c r="AJ13" s="18">
        <f t="shared" si="11"/>
        <v>0</v>
      </c>
      <c r="AK13" s="18">
        <f t="shared" si="12"/>
        <v>0</v>
      </c>
      <c r="AL13" s="19" t="str">
        <f t="shared" si="13"/>
        <v xml:space="preserve"> </v>
      </c>
      <c r="AM13" s="18">
        <f t="shared" si="14"/>
        <v>2.5</v>
      </c>
      <c r="AP13" s="20" t="s">
        <v>24</v>
      </c>
    </row>
    <row r="14" spans="1:51" ht="15.75" x14ac:dyDescent="0.25">
      <c r="A14" s="38" t="s">
        <v>86</v>
      </c>
      <c r="B14" s="39" t="s">
        <v>85</v>
      </c>
      <c r="C14" s="40">
        <v>75</v>
      </c>
      <c r="D14" s="11" t="str">
        <f t="shared" si="0"/>
        <v xml:space="preserve"> </v>
      </c>
      <c r="E14" s="42">
        <v>228</v>
      </c>
      <c r="F14" s="74" t="s">
        <v>73</v>
      </c>
      <c r="G14" s="74"/>
      <c r="H14" s="44" t="s">
        <v>15</v>
      </c>
      <c r="I14" s="12" t="str">
        <f t="shared" si="15"/>
        <v xml:space="preserve"> </v>
      </c>
      <c r="J14" s="13">
        <f t="shared" si="1"/>
        <v>3.04</v>
      </c>
      <c r="K14" s="14"/>
      <c r="L14" s="14" t="s">
        <v>16</v>
      </c>
      <c r="M14" s="15">
        <f t="shared" si="2"/>
        <v>0</v>
      </c>
      <c r="N14" s="16">
        <f t="shared" si="3"/>
        <v>75</v>
      </c>
      <c r="O14" s="16">
        <f t="shared" si="4"/>
        <v>3.04</v>
      </c>
      <c r="P14" s="17">
        <v>3.5</v>
      </c>
      <c r="Q14" s="17" t="s">
        <v>17</v>
      </c>
      <c r="R14" s="18">
        <f t="shared" si="5"/>
        <v>0</v>
      </c>
      <c r="S14" s="17">
        <v>3</v>
      </c>
      <c r="T14" s="17" t="s">
        <v>18</v>
      </c>
      <c r="U14" s="18">
        <f t="shared" si="6"/>
        <v>0</v>
      </c>
      <c r="V14" s="17">
        <v>2.5</v>
      </c>
      <c r="W14" s="17" t="s">
        <v>19</v>
      </c>
      <c r="X14" s="18">
        <f t="shared" si="7"/>
        <v>0</v>
      </c>
      <c r="Y14" s="17">
        <v>2</v>
      </c>
      <c r="Z14" s="17" t="s">
        <v>20</v>
      </c>
      <c r="AA14" s="18">
        <f t="shared" si="8"/>
        <v>0</v>
      </c>
      <c r="AB14" s="17">
        <v>1.5</v>
      </c>
      <c r="AC14" s="17" t="s">
        <v>21</v>
      </c>
      <c r="AD14" s="18">
        <f t="shared" si="9"/>
        <v>0</v>
      </c>
      <c r="AE14" s="17">
        <v>1</v>
      </c>
      <c r="AF14" s="17" t="s">
        <v>22</v>
      </c>
      <c r="AG14" s="18">
        <f t="shared" si="10"/>
        <v>0</v>
      </c>
      <c r="AH14" s="17">
        <v>0</v>
      </c>
      <c r="AI14" s="17" t="s">
        <v>23</v>
      </c>
      <c r="AJ14" s="18">
        <f t="shared" si="11"/>
        <v>0</v>
      </c>
      <c r="AK14" s="18">
        <f t="shared" si="12"/>
        <v>0</v>
      </c>
      <c r="AL14" s="19" t="str">
        <f t="shared" si="13"/>
        <v xml:space="preserve"> </v>
      </c>
      <c r="AM14" s="18">
        <f t="shared" si="14"/>
        <v>2.5</v>
      </c>
      <c r="AP14" s="20" t="s">
        <v>24</v>
      </c>
    </row>
    <row r="15" spans="1:51" ht="15.75" x14ac:dyDescent="0.25">
      <c r="A15" s="38" t="s">
        <v>87</v>
      </c>
      <c r="B15" s="39" t="s">
        <v>88</v>
      </c>
      <c r="C15" s="40">
        <v>75</v>
      </c>
      <c r="D15" s="11" t="str">
        <f t="shared" si="0"/>
        <v xml:space="preserve"> </v>
      </c>
      <c r="E15" s="42">
        <v>175.5</v>
      </c>
      <c r="F15" s="74" t="s">
        <v>73</v>
      </c>
      <c r="G15" s="74"/>
      <c r="H15" s="44" t="s">
        <v>15</v>
      </c>
      <c r="I15" s="12" t="str">
        <f t="shared" si="15"/>
        <v xml:space="preserve"> </v>
      </c>
      <c r="J15" s="13">
        <f t="shared" si="1"/>
        <v>2.34</v>
      </c>
      <c r="K15" s="14"/>
      <c r="L15" s="14" t="s">
        <v>16</v>
      </c>
      <c r="M15" s="15">
        <f t="shared" si="2"/>
        <v>0</v>
      </c>
      <c r="N15" s="16">
        <f t="shared" si="3"/>
        <v>75</v>
      </c>
      <c r="O15" s="16">
        <f t="shared" si="4"/>
        <v>2.34</v>
      </c>
      <c r="P15" s="17">
        <v>3.5</v>
      </c>
      <c r="Q15" s="17" t="s">
        <v>17</v>
      </c>
      <c r="R15" s="18">
        <f t="shared" si="5"/>
        <v>0</v>
      </c>
      <c r="S15" s="17">
        <v>3</v>
      </c>
      <c r="T15" s="17" t="s">
        <v>18</v>
      </c>
      <c r="U15" s="18">
        <f t="shared" si="6"/>
        <v>0</v>
      </c>
      <c r="V15" s="17">
        <v>2.5</v>
      </c>
      <c r="W15" s="17" t="s">
        <v>19</v>
      </c>
      <c r="X15" s="18">
        <f t="shared" si="7"/>
        <v>0</v>
      </c>
      <c r="Y15" s="17">
        <v>2</v>
      </c>
      <c r="Z15" s="17" t="s">
        <v>20</v>
      </c>
      <c r="AA15" s="18">
        <f t="shared" si="8"/>
        <v>0</v>
      </c>
      <c r="AB15" s="17">
        <v>1.5</v>
      </c>
      <c r="AC15" s="17" t="s">
        <v>21</v>
      </c>
      <c r="AD15" s="18">
        <f t="shared" si="9"/>
        <v>0</v>
      </c>
      <c r="AE15" s="17">
        <v>1</v>
      </c>
      <c r="AF15" s="17" t="s">
        <v>22</v>
      </c>
      <c r="AG15" s="18">
        <f t="shared" si="10"/>
        <v>0</v>
      </c>
      <c r="AH15" s="17">
        <v>0</v>
      </c>
      <c r="AI15" s="17" t="s">
        <v>23</v>
      </c>
      <c r="AJ15" s="18">
        <f t="shared" si="11"/>
        <v>0</v>
      </c>
      <c r="AK15" s="18">
        <f t="shared" si="12"/>
        <v>0</v>
      </c>
      <c r="AL15" s="19" t="str">
        <f t="shared" si="13"/>
        <v xml:space="preserve"> </v>
      </c>
      <c r="AM15" s="18">
        <f t="shared" si="14"/>
        <v>2.5</v>
      </c>
      <c r="AP15" s="20" t="s">
        <v>24</v>
      </c>
    </row>
    <row r="16" spans="1:51" ht="15.75" x14ac:dyDescent="0.25">
      <c r="A16" s="38" t="s">
        <v>90</v>
      </c>
      <c r="B16" s="39" t="s">
        <v>89</v>
      </c>
      <c r="C16" s="40">
        <v>75</v>
      </c>
      <c r="D16" s="11" t="str">
        <f t="shared" si="0"/>
        <v xml:space="preserve"> </v>
      </c>
      <c r="E16" s="42">
        <v>160.5</v>
      </c>
      <c r="F16" s="74" t="s">
        <v>73</v>
      </c>
      <c r="G16" s="74"/>
      <c r="H16" s="44" t="s">
        <v>15</v>
      </c>
      <c r="I16" s="12" t="str">
        <f t="shared" si="15"/>
        <v xml:space="preserve"> </v>
      </c>
      <c r="J16" s="13">
        <f t="shared" si="1"/>
        <v>2.14</v>
      </c>
      <c r="K16" s="14"/>
      <c r="L16" s="14" t="s">
        <v>16</v>
      </c>
      <c r="M16" s="15">
        <f t="shared" si="2"/>
        <v>0</v>
      </c>
      <c r="N16" s="16">
        <f t="shared" si="3"/>
        <v>75</v>
      </c>
      <c r="O16" s="16">
        <f t="shared" si="4"/>
        <v>2.14</v>
      </c>
      <c r="P16" s="17">
        <v>3.5</v>
      </c>
      <c r="Q16" s="17" t="s">
        <v>17</v>
      </c>
      <c r="R16" s="18">
        <f t="shared" si="5"/>
        <v>0</v>
      </c>
      <c r="S16" s="17">
        <v>3</v>
      </c>
      <c r="T16" s="17" t="s">
        <v>18</v>
      </c>
      <c r="U16" s="18">
        <f t="shared" si="6"/>
        <v>0</v>
      </c>
      <c r="V16" s="17">
        <v>2.5</v>
      </c>
      <c r="W16" s="17" t="s">
        <v>19</v>
      </c>
      <c r="X16" s="18">
        <f t="shared" si="7"/>
        <v>0</v>
      </c>
      <c r="Y16" s="17">
        <v>2</v>
      </c>
      <c r="Z16" s="17" t="s">
        <v>20</v>
      </c>
      <c r="AA16" s="18">
        <f t="shared" si="8"/>
        <v>0</v>
      </c>
      <c r="AB16" s="17">
        <v>1.5</v>
      </c>
      <c r="AC16" s="17" t="s">
        <v>21</v>
      </c>
      <c r="AD16" s="18">
        <f t="shared" si="9"/>
        <v>0</v>
      </c>
      <c r="AE16" s="17">
        <v>1</v>
      </c>
      <c r="AF16" s="17" t="s">
        <v>22</v>
      </c>
      <c r="AG16" s="18">
        <f t="shared" si="10"/>
        <v>0</v>
      </c>
      <c r="AH16" s="17">
        <v>0</v>
      </c>
      <c r="AI16" s="17" t="s">
        <v>23</v>
      </c>
      <c r="AJ16" s="18">
        <f t="shared" si="11"/>
        <v>0</v>
      </c>
      <c r="AK16" s="18">
        <f t="shared" si="12"/>
        <v>0</v>
      </c>
      <c r="AL16" s="19" t="str">
        <f t="shared" si="13"/>
        <v xml:space="preserve"> </v>
      </c>
      <c r="AM16" s="18">
        <f t="shared" si="14"/>
        <v>2.5</v>
      </c>
      <c r="AP16" s="20" t="s">
        <v>24</v>
      </c>
    </row>
    <row r="17" spans="1:42" ht="15.75" x14ac:dyDescent="0.25">
      <c r="A17" s="38"/>
      <c r="B17" s="39"/>
      <c r="C17" s="40"/>
      <c r="D17" s="11" t="str">
        <f t="shared" si="0"/>
        <v xml:space="preserve"> </v>
      </c>
      <c r="E17" s="42"/>
      <c r="F17" s="74"/>
      <c r="G17" s="74"/>
      <c r="H17" s="44" t="s">
        <v>15</v>
      </c>
      <c r="I17" s="12" t="str">
        <f t="shared" si="15"/>
        <v xml:space="preserve"> </v>
      </c>
      <c r="J17" s="13" t="str">
        <f t="shared" si="1"/>
        <v xml:space="preserve"> </v>
      </c>
      <c r="K17" s="14"/>
      <c r="L17" s="14" t="s">
        <v>16</v>
      </c>
      <c r="M17" s="15">
        <f t="shared" si="2"/>
        <v>0</v>
      </c>
      <c r="N17" s="16">
        <f t="shared" si="3"/>
        <v>0</v>
      </c>
      <c r="O17" s="16" t="e">
        <f t="shared" si="4"/>
        <v>#DIV/0!</v>
      </c>
      <c r="P17" s="17">
        <v>3.5</v>
      </c>
      <c r="Q17" s="17" t="s">
        <v>17</v>
      </c>
      <c r="R17" s="18">
        <f t="shared" si="5"/>
        <v>0</v>
      </c>
      <c r="S17" s="17">
        <v>3</v>
      </c>
      <c r="T17" s="17" t="s">
        <v>18</v>
      </c>
      <c r="U17" s="18">
        <f t="shared" si="6"/>
        <v>0</v>
      </c>
      <c r="V17" s="17">
        <v>2.5</v>
      </c>
      <c r="W17" s="17" t="s">
        <v>19</v>
      </c>
      <c r="X17" s="18">
        <f t="shared" si="7"/>
        <v>0</v>
      </c>
      <c r="Y17" s="17">
        <v>2</v>
      </c>
      <c r="Z17" s="17" t="s">
        <v>20</v>
      </c>
      <c r="AA17" s="18">
        <f t="shared" si="8"/>
        <v>0</v>
      </c>
      <c r="AB17" s="17">
        <v>1.5</v>
      </c>
      <c r="AC17" s="17" t="s">
        <v>21</v>
      </c>
      <c r="AD17" s="18">
        <f t="shared" si="9"/>
        <v>0</v>
      </c>
      <c r="AE17" s="17">
        <v>1</v>
      </c>
      <c r="AF17" s="17" t="s">
        <v>22</v>
      </c>
      <c r="AG17" s="18">
        <f t="shared" si="10"/>
        <v>0</v>
      </c>
      <c r="AH17" s="17">
        <v>0</v>
      </c>
      <c r="AI17" s="17" t="s">
        <v>23</v>
      </c>
      <c r="AJ17" s="18">
        <f t="shared" si="11"/>
        <v>0</v>
      </c>
      <c r="AK17" s="18">
        <f t="shared" si="12"/>
        <v>0</v>
      </c>
      <c r="AL17" s="19" t="str">
        <f t="shared" si="13"/>
        <v xml:space="preserve"> </v>
      </c>
      <c r="AM17" s="18">
        <f t="shared" si="14"/>
        <v>2.5</v>
      </c>
      <c r="AP17" s="20" t="s">
        <v>24</v>
      </c>
    </row>
    <row r="18" spans="1:42" ht="15.75" x14ac:dyDescent="0.25">
      <c r="A18" s="38"/>
      <c r="B18" s="39"/>
      <c r="C18" s="40"/>
      <c r="D18" s="11" t="str">
        <f t="shared" si="0"/>
        <v xml:space="preserve"> </v>
      </c>
      <c r="E18" s="42"/>
      <c r="F18" s="74"/>
      <c r="G18" s="74"/>
      <c r="H18" s="44" t="s">
        <v>15</v>
      </c>
      <c r="I18" s="12" t="str">
        <f t="shared" si="15"/>
        <v xml:space="preserve"> </v>
      </c>
      <c r="J18" s="13" t="str">
        <f t="shared" si="1"/>
        <v xml:space="preserve"> </v>
      </c>
      <c r="K18" s="14"/>
      <c r="L18" s="14" t="s">
        <v>16</v>
      </c>
      <c r="M18" s="15">
        <f t="shared" si="2"/>
        <v>0</v>
      </c>
      <c r="N18" s="16">
        <f t="shared" si="3"/>
        <v>0</v>
      </c>
      <c r="O18" s="16" t="e">
        <f t="shared" si="4"/>
        <v>#DIV/0!</v>
      </c>
      <c r="P18" s="17">
        <v>3.5</v>
      </c>
      <c r="Q18" s="17" t="s">
        <v>17</v>
      </c>
      <c r="R18" s="18">
        <f t="shared" si="5"/>
        <v>0</v>
      </c>
      <c r="S18" s="17">
        <v>3</v>
      </c>
      <c r="T18" s="17" t="s">
        <v>18</v>
      </c>
      <c r="U18" s="18">
        <f t="shared" si="6"/>
        <v>0</v>
      </c>
      <c r="V18" s="17">
        <v>2.5</v>
      </c>
      <c r="W18" s="17" t="s">
        <v>19</v>
      </c>
      <c r="X18" s="18">
        <f t="shared" si="7"/>
        <v>0</v>
      </c>
      <c r="Y18" s="17">
        <v>2</v>
      </c>
      <c r="Z18" s="17" t="s">
        <v>20</v>
      </c>
      <c r="AA18" s="18">
        <f t="shared" si="8"/>
        <v>0</v>
      </c>
      <c r="AB18" s="17">
        <v>1.5</v>
      </c>
      <c r="AC18" s="17" t="s">
        <v>21</v>
      </c>
      <c r="AD18" s="18">
        <f t="shared" si="9"/>
        <v>0</v>
      </c>
      <c r="AE18" s="17">
        <v>1</v>
      </c>
      <c r="AF18" s="17" t="s">
        <v>22</v>
      </c>
      <c r="AG18" s="18">
        <f t="shared" si="10"/>
        <v>0</v>
      </c>
      <c r="AH18" s="17">
        <v>0</v>
      </c>
      <c r="AI18" s="17" t="s">
        <v>23</v>
      </c>
      <c r="AJ18" s="18">
        <f t="shared" si="11"/>
        <v>0</v>
      </c>
      <c r="AK18" s="18">
        <f t="shared" si="12"/>
        <v>0</v>
      </c>
      <c r="AL18" s="19" t="str">
        <f t="shared" si="13"/>
        <v xml:space="preserve"> </v>
      </c>
      <c r="AM18" s="18">
        <f t="shared" si="14"/>
        <v>2.5</v>
      </c>
      <c r="AP18" s="20" t="s">
        <v>24</v>
      </c>
    </row>
    <row r="19" spans="1:42" ht="15.75" x14ac:dyDescent="0.25">
      <c r="A19" s="38"/>
      <c r="B19" s="39"/>
      <c r="C19" s="40"/>
      <c r="D19" s="11" t="str">
        <f t="shared" si="0"/>
        <v xml:space="preserve"> </v>
      </c>
      <c r="E19" s="42"/>
      <c r="F19" s="74"/>
      <c r="G19" s="74"/>
      <c r="H19" s="44" t="s">
        <v>15</v>
      </c>
      <c r="I19" s="12" t="str">
        <f t="shared" si="15"/>
        <v xml:space="preserve"> </v>
      </c>
      <c r="J19" s="13" t="str">
        <f t="shared" si="1"/>
        <v xml:space="preserve"> </v>
      </c>
      <c r="K19" s="14"/>
      <c r="L19" s="14" t="s">
        <v>16</v>
      </c>
      <c r="M19" s="15">
        <f t="shared" si="2"/>
        <v>0</v>
      </c>
      <c r="N19" s="16">
        <f t="shared" si="3"/>
        <v>0</v>
      </c>
      <c r="O19" s="16" t="e">
        <f t="shared" si="4"/>
        <v>#DIV/0!</v>
      </c>
      <c r="P19" s="17">
        <v>3.5</v>
      </c>
      <c r="Q19" s="17" t="s">
        <v>17</v>
      </c>
      <c r="R19" s="18">
        <f t="shared" si="5"/>
        <v>0</v>
      </c>
      <c r="S19" s="17">
        <v>3</v>
      </c>
      <c r="T19" s="17" t="s">
        <v>18</v>
      </c>
      <c r="U19" s="18">
        <f t="shared" si="6"/>
        <v>0</v>
      </c>
      <c r="V19" s="17">
        <v>2.5</v>
      </c>
      <c r="W19" s="17" t="s">
        <v>19</v>
      </c>
      <c r="X19" s="18">
        <f t="shared" si="7"/>
        <v>0</v>
      </c>
      <c r="Y19" s="17">
        <v>2</v>
      </c>
      <c r="Z19" s="17" t="s">
        <v>20</v>
      </c>
      <c r="AA19" s="18">
        <f t="shared" si="8"/>
        <v>0</v>
      </c>
      <c r="AB19" s="17">
        <v>1.5</v>
      </c>
      <c r="AC19" s="17" t="s">
        <v>21</v>
      </c>
      <c r="AD19" s="18">
        <f t="shared" si="9"/>
        <v>0</v>
      </c>
      <c r="AE19" s="17">
        <v>1</v>
      </c>
      <c r="AF19" s="17" t="s">
        <v>22</v>
      </c>
      <c r="AG19" s="18">
        <f t="shared" si="10"/>
        <v>0</v>
      </c>
      <c r="AH19" s="17">
        <v>0</v>
      </c>
      <c r="AI19" s="17" t="s">
        <v>23</v>
      </c>
      <c r="AJ19" s="18">
        <f t="shared" si="11"/>
        <v>0</v>
      </c>
      <c r="AK19" s="18">
        <f t="shared" si="12"/>
        <v>0</v>
      </c>
      <c r="AL19" s="19" t="str">
        <f t="shared" si="13"/>
        <v xml:space="preserve"> </v>
      </c>
      <c r="AM19" s="18">
        <f t="shared" si="14"/>
        <v>2.5</v>
      </c>
      <c r="AP19" s="20" t="s">
        <v>24</v>
      </c>
    </row>
    <row r="20" spans="1:42" ht="15.75" x14ac:dyDescent="0.25">
      <c r="A20" s="38"/>
      <c r="B20" s="39"/>
      <c r="C20" s="40"/>
      <c r="D20" s="11" t="str">
        <f t="shared" si="0"/>
        <v xml:space="preserve"> </v>
      </c>
      <c r="E20" s="42"/>
      <c r="F20" s="74"/>
      <c r="G20" s="74"/>
      <c r="H20" s="44" t="s">
        <v>15</v>
      </c>
      <c r="I20" s="12" t="str">
        <f t="shared" si="15"/>
        <v xml:space="preserve"> </v>
      </c>
      <c r="J20" s="13" t="str">
        <f t="shared" si="1"/>
        <v xml:space="preserve"> </v>
      </c>
      <c r="K20" s="14"/>
      <c r="L20" s="14" t="s">
        <v>16</v>
      </c>
      <c r="M20" s="15">
        <f t="shared" si="2"/>
        <v>0</v>
      </c>
      <c r="N20" s="16">
        <f t="shared" si="3"/>
        <v>0</v>
      </c>
      <c r="O20" s="16" t="e">
        <f t="shared" si="4"/>
        <v>#DIV/0!</v>
      </c>
      <c r="P20" s="17">
        <v>3.5</v>
      </c>
      <c r="Q20" s="17" t="s">
        <v>17</v>
      </c>
      <c r="R20" s="18">
        <f t="shared" si="5"/>
        <v>0</v>
      </c>
      <c r="S20" s="17">
        <v>3</v>
      </c>
      <c r="T20" s="17" t="s">
        <v>18</v>
      </c>
      <c r="U20" s="18">
        <f t="shared" si="6"/>
        <v>0</v>
      </c>
      <c r="V20" s="17">
        <v>2.5</v>
      </c>
      <c r="W20" s="17" t="s">
        <v>19</v>
      </c>
      <c r="X20" s="18">
        <f t="shared" si="7"/>
        <v>0</v>
      </c>
      <c r="Y20" s="17">
        <v>2</v>
      </c>
      <c r="Z20" s="17" t="s">
        <v>20</v>
      </c>
      <c r="AA20" s="18">
        <f t="shared" si="8"/>
        <v>0</v>
      </c>
      <c r="AB20" s="17">
        <v>1.5</v>
      </c>
      <c r="AC20" s="17" t="s">
        <v>21</v>
      </c>
      <c r="AD20" s="18">
        <f t="shared" si="9"/>
        <v>0</v>
      </c>
      <c r="AE20" s="17">
        <v>1</v>
      </c>
      <c r="AF20" s="17" t="s">
        <v>22</v>
      </c>
      <c r="AG20" s="18">
        <f t="shared" si="10"/>
        <v>0</v>
      </c>
      <c r="AH20" s="17">
        <v>0</v>
      </c>
      <c r="AI20" s="17" t="s">
        <v>23</v>
      </c>
      <c r="AJ20" s="18">
        <f t="shared" si="11"/>
        <v>0</v>
      </c>
      <c r="AK20" s="18">
        <f t="shared" si="12"/>
        <v>0</v>
      </c>
      <c r="AL20" s="19" t="str">
        <f t="shared" si="13"/>
        <v xml:space="preserve"> </v>
      </c>
      <c r="AM20" s="18">
        <f t="shared" si="14"/>
        <v>2.5</v>
      </c>
      <c r="AP20" s="20" t="s">
        <v>24</v>
      </c>
    </row>
    <row r="21" spans="1:42" ht="15.75" x14ac:dyDescent="0.25">
      <c r="A21" s="38"/>
      <c r="B21" s="39"/>
      <c r="C21" s="40"/>
      <c r="D21" s="11" t="str">
        <f t="shared" si="0"/>
        <v xml:space="preserve"> </v>
      </c>
      <c r="E21" s="42"/>
      <c r="F21" s="74"/>
      <c r="G21" s="74"/>
      <c r="H21" s="44" t="s">
        <v>15</v>
      </c>
      <c r="I21" s="12" t="str">
        <f t="shared" si="15"/>
        <v xml:space="preserve"> </v>
      </c>
      <c r="J21" s="13" t="str">
        <f t="shared" si="1"/>
        <v xml:space="preserve"> </v>
      </c>
      <c r="K21" s="14"/>
      <c r="L21" s="14" t="s">
        <v>16</v>
      </c>
      <c r="M21" s="15">
        <f t="shared" si="2"/>
        <v>0</v>
      </c>
      <c r="N21" s="16">
        <f t="shared" si="3"/>
        <v>0</v>
      </c>
      <c r="O21" s="16" t="e">
        <f t="shared" si="4"/>
        <v>#DIV/0!</v>
      </c>
      <c r="P21" s="17">
        <v>3.5</v>
      </c>
      <c r="Q21" s="17" t="s">
        <v>17</v>
      </c>
      <c r="R21" s="18">
        <f t="shared" si="5"/>
        <v>0</v>
      </c>
      <c r="S21" s="17">
        <v>3</v>
      </c>
      <c r="T21" s="17" t="s">
        <v>18</v>
      </c>
      <c r="U21" s="18">
        <f t="shared" si="6"/>
        <v>0</v>
      </c>
      <c r="V21" s="17">
        <v>2.5</v>
      </c>
      <c r="W21" s="17" t="s">
        <v>19</v>
      </c>
      <c r="X21" s="18">
        <f t="shared" si="7"/>
        <v>0</v>
      </c>
      <c r="Y21" s="17">
        <v>2</v>
      </c>
      <c r="Z21" s="17" t="s">
        <v>20</v>
      </c>
      <c r="AA21" s="18">
        <f t="shared" si="8"/>
        <v>0</v>
      </c>
      <c r="AB21" s="17">
        <v>1.5</v>
      </c>
      <c r="AC21" s="17" t="s">
        <v>21</v>
      </c>
      <c r="AD21" s="18">
        <f t="shared" si="9"/>
        <v>0</v>
      </c>
      <c r="AE21" s="17">
        <v>1</v>
      </c>
      <c r="AF21" s="17" t="s">
        <v>22</v>
      </c>
      <c r="AG21" s="18">
        <f t="shared" si="10"/>
        <v>0</v>
      </c>
      <c r="AH21" s="17">
        <v>0</v>
      </c>
      <c r="AI21" s="17" t="s">
        <v>23</v>
      </c>
      <c r="AJ21" s="18">
        <f t="shared" si="11"/>
        <v>0</v>
      </c>
      <c r="AK21" s="18">
        <f t="shared" si="12"/>
        <v>0</v>
      </c>
      <c r="AL21" s="19" t="str">
        <f t="shared" si="13"/>
        <v xml:space="preserve"> </v>
      </c>
      <c r="AM21" s="18">
        <f t="shared" si="14"/>
        <v>2.5</v>
      </c>
      <c r="AP21" s="20" t="s">
        <v>24</v>
      </c>
    </row>
    <row r="22" spans="1:42" ht="15.75" x14ac:dyDescent="0.25">
      <c r="A22" s="38"/>
      <c r="B22" s="39"/>
      <c r="C22" s="40"/>
      <c r="D22" s="11" t="str">
        <f t="shared" si="0"/>
        <v xml:space="preserve"> </v>
      </c>
      <c r="E22" s="42"/>
      <c r="F22" s="74"/>
      <c r="G22" s="74"/>
      <c r="H22" s="44" t="s">
        <v>15</v>
      </c>
      <c r="I22" s="12" t="str">
        <f t="shared" si="15"/>
        <v xml:space="preserve"> </v>
      </c>
      <c r="J22" s="13" t="str">
        <f t="shared" si="1"/>
        <v xml:space="preserve"> </v>
      </c>
      <c r="K22" s="14"/>
      <c r="L22" s="14" t="s">
        <v>16</v>
      </c>
      <c r="M22" s="15">
        <f t="shared" si="2"/>
        <v>0</v>
      </c>
      <c r="N22" s="16">
        <f t="shared" si="3"/>
        <v>0</v>
      </c>
      <c r="O22" s="16" t="e">
        <f t="shared" si="4"/>
        <v>#DIV/0!</v>
      </c>
      <c r="P22" s="17">
        <v>3.5</v>
      </c>
      <c r="Q22" s="17" t="s">
        <v>17</v>
      </c>
      <c r="R22" s="18">
        <f t="shared" si="5"/>
        <v>0</v>
      </c>
      <c r="S22" s="17">
        <v>3</v>
      </c>
      <c r="T22" s="17" t="s">
        <v>18</v>
      </c>
      <c r="U22" s="18">
        <f t="shared" si="6"/>
        <v>0</v>
      </c>
      <c r="V22" s="17">
        <v>2.5</v>
      </c>
      <c r="W22" s="17" t="s">
        <v>19</v>
      </c>
      <c r="X22" s="18">
        <f t="shared" si="7"/>
        <v>0</v>
      </c>
      <c r="Y22" s="17">
        <v>2</v>
      </c>
      <c r="Z22" s="17" t="s">
        <v>20</v>
      </c>
      <c r="AA22" s="18">
        <f t="shared" si="8"/>
        <v>0</v>
      </c>
      <c r="AB22" s="17">
        <v>1.5</v>
      </c>
      <c r="AC22" s="17" t="s">
        <v>21</v>
      </c>
      <c r="AD22" s="18">
        <f t="shared" si="9"/>
        <v>0</v>
      </c>
      <c r="AE22" s="17">
        <v>1</v>
      </c>
      <c r="AF22" s="17" t="s">
        <v>22</v>
      </c>
      <c r="AG22" s="18">
        <f t="shared" si="10"/>
        <v>0</v>
      </c>
      <c r="AH22" s="17">
        <v>0</v>
      </c>
      <c r="AI22" s="17" t="s">
        <v>23</v>
      </c>
      <c r="AJ22" s="18">
        <f t="shared" si="11"/>
        <v>0</v>
      </c>
      <c r="AK22" s="18">
        <f t="shared" si="12"/>
        <v>0</v>
      </c>
      <c r="AL22" s="19" t="str">
        <f t="shared" si="13"/>
        <v xml:space="preserve"> </v>
      </c>
      <c r="AM22" s="18">
        <f t="shared" si="14"/>
        <v>2.5</v>
      </c>
      <c r="AP22" s="20" t="s">
        <v>24</v>
      </c>
    </row>
    <row r="23" spans="1:42" ht="15.75" x14ac:dyDescent="0.25">
      <c r="A23" s="38"/>
      <c r="B23" s="39"/>
      <c r="C23" s="40"/>
      <c r="D23" s="11" t="str">
        <f t="shared" si="0"/>
        <v xml:space="preserve"> </v>
      </c>
      <c r="E23" s="42"/>
      <c r="F23" s="74"/>
      <c r="G23" s="74"/>
      <c r="H23" s="44" t="s">
        <v>15</v>
      </c>
      <c r="I23" s="12" t="str">
        <f t="shared" si="15"/>
        <v xml:space="preserve"> </v>
      </c>
      <c r="J23" s="13" t="str">
        <f t="shared" si="1"/>
        <v xml:space="preserve"> </v>
      </c>
      <c r="K23" s="14"/>
      <c r="L23" s="14" t="s">
        <v>16</v>
      </c>
      <c r="M23" s="15">
        <f t="shared" si="2"/>
        <v>0</v>
      </c>
      <c r="N23" s="16">
        <f t="shared" si="3"/>
        <v>0</v>
      </c>
      <c r="O23" s="16" t="e">
        <f t="shared" si="4"/>
        <v>#DIV/0!</v>
      </c>
      <c r="P23" s="17">
        <v>3.5</v>
      </c>
      <c r="Q23" s="17" t="s">
        <v>17</v>
      </c>
      <c r="R23" s="18">
        <f t="shared" si="5"/>
        <v>0</v>
      </c>
      <c r="S23" s="17">
        <v>3</v>
      </c>
      <c r="T23" s="17" t="s">
        <v>18</v>
      </c>
      <c r="U23" s="18">
        <f t="shared" si="6"/>
        <v>0</v>
      </c>
      <c r="V23" s="17">
        <v>2.5</v>
      </c>
      <c r="W23" s="17" t="s">
        <v>19</v>
      </c>
      <c r="X23" s="18">
        <f t="shared" si="7"/>
        <v>0</v>
      </c>
      <c r="Y23" s="17">
        <v>2</v>
      </c>
      <c r="Z23" s="17" t="s">
        <v>20</v>
      </c>
      <c r="AA23" s="18">
        <f t="shared" si="8"/>
        <v>0</v>
      </c>
      <c r="AB23" s="17">
        <v>1.5</v>
      </c>
      <c r="AC23" s="17" t="s">
        <v>21</v>
      </c>
      <c r="AD23" s="18">
        <f t="shared" si="9"/>
        <v>0</v>
      </c>
      <c r="AE23" s="17">
        <v>1</v>
      </c>
      <c r="AF23" s="17" t="s">
        <v>22</v>
      </c>
      <c r="AG23" s="18">
        <f t="shared" si="10"/>
        <v>0</v>
      </c>
      <c r="AH23" s="17">
        <v>0</v>
      </c>
      <c r="AI23" s="17" t="s">
        <v>23</v>
      </c>
      <c r="AJ23" s="18">
        <f t="shared" si="11"/>
        <v>0</v>
      </c>
      <c r="AK23" s="18">
        <f t="shared" si="12"/>
        <v>0</v>
      </c>
      <c r="AL23" s="19" t="str">
        <f t="shared" si="13"/>
        <v xml:space="preserve"> </v>
      </c>
      <c r="AM23" s="18">
        <f t="shared" si="14"/>
        <v>2.5</v>
      </c>
      <c r="AP23" s="20" t="s">
        <v>24</v>
      </c>
    </row>
    <row r="24" spans="1:42" ht="15.75" x14ac:dyDescent="0.25">
      <c r="A24" s="38"/>
      <c r="B24" s="39"/>
      <c r="C24" s="40"/>
      <c r="D24" s="11" t="str">
        <f t="shared" si="0"/>
        <v xml:space="preserve"> </v>
      </c>
      <c r="E24" s="42"/>
      <c r="F24" s="74"/>
      <c r="G24" s="74"/>
      <c r="H24" s="44" t="s">
        <v>15</v>
      </c>
      <c r="I24" s="12" t="str">
        <f t="shared" si="15"/>
        <v xml:space="preserve"> </v>
      </c>
      <c r="J24" s="13" t="str">
        <f t="shared" si="1"/>
        <v xml:space="preserve"> </v>
      </c>
      <c r="K24" s="14"/>
      <c r="L24" s="14" t="s">
        <v>16</v>
      </c>
      <c r="M24" s="15">
        <f t="shared" si="2"/>
        <v>0</v>
      </c>
      <c r="N24" s="16">
        <f t="shared" si="3"/>
        <v>0</v>
      </c>
      <c r="O24" s="16" t="e">
        <f t="shared" si="4"/>
        <v>#DIV/0!</v>
      </c>
      <c r="P24" s="17">
        <v>3.5</v>
      </c>
      <c r="Q24" s="17" t="s">
        <v>17</v>
      </c>
      <c r="R24" s="18">
        <f t="shared" si="5"/>
        <v>0</v>
      </c>
      <c r="S24" s="17">
        <v>3</v>
      </c>
      <c r="T24" s="17" t="s">
        <v>18</v>
      </c>
      <c r="U24" s="18">
        <f t="shared" si="6"/>
        <v>0</v>
      </c>
      <c r="V24" s="17">
        <v>2.5</v>
      </c>
      <c r="W24" s="17" t="s">
        <v>19</v>
      </c>
      <c r="X24" s="18">
        <f t="shared" si="7"/>
        <v>0</v>
      </c>
      <c r="Y24" s="17">
        <v>2</v>
      </c>
      <c r="Z24" s="17" t="s">
        <v>20</v>
      </c>
      <c r="AA24" s="18">
        <f t="shared" si="8"/>
        <v>0</v>
      </c>
      <c r="AB24" s="17">
        <v>1.5</v>
      </c>
      <c r="AC24" s="17" t="s">
        <v>21</v>
      </c>
      <c r="AD24" s="18">
        <f t="shared" si="9"/>
        <v>0</v>
      </c>
      <c r="AE24" s="17">
        <v>1</v>
      </c>
      <c r="AF24" s="17" t="s">
        <v>22</v>
      </c>
      <c r="AG24" s="18">
        <f t="shared" si="10"/>
        <v>0</v>
      </c>
      <c r="AH24" s="17">
        <v>0</v>
      </c>
      <c r="AI24" s="17" t="s">
        <v>23</v>
      </c>
      <c r="AJ24" s="18">
        <f t="shared" si="11"/>
        <v>0</v>
      </c>
      <c r="AK24" s="18">
        <f t="shared" si="12"/>
        <v>0</v>
      </c>
      <c r="AL24" s="19" t="str">
        <f t="shared" si="13"/>
        <v xml:space="preserve"> </v>
      </c>
      <c r="AM24" s="18">
        <f t="shared" si="14"/>
        <v>2.5</v>
      </c>
      <c r="AP24" s="20" t="s">
        <v>24</v>
      </c>
    </row>
    <row r="25" spans="1:42" ht="15.75" x14ac:dyDescent="0.25">
      <c r="A25" s="38"/>
      <c r="B25" s="39"/>
      <c r="C25" s="40"/>
      <c r="D25" s="11" t="str">
        <f t="shared" si="0"/>
        <v xml:space="preserve"> </v>
      </c>
      <c r="E25" s="42"/>
      <c r="F25" s="74"/>
      <c r="G25" s="74"/>
      <c r="H25" s="44" t="s">
        <v>15</v>
      </c>
      <c r="I25" s="12" t="str">
        <f t="shared" si="15"/>
        <v xml:space="preserve"> </v>
      </c>
      <c r="J25" s="13" t="str">
        <f t="shared" si="1"/>
        <v xml:space="preserve"> </v>
      </c>
      <c r="K25" s="14"/>
      <c r="L25" s="14" t="s">
        <v>16</v>
      </c>
      <c r="M25" s="15">
        <f t="shared" si="2"/>
        <v>0</v>
      </c>
      <c r="N25" s="16">
        <f t="shared" si="3"/>
        <v>0</v>
      </c>
      <c r="O25" s="16" t="e">
        <f t="shared" si="4"/>
        <v>#DIV/0!</v>
      </c>
      <c r="P25" s="17">
        <v>3.5</v>
      </c>
      <c r="Q25" s="17" t="s">
        <v>17</v>
      </c>
      <c r="R25" s="18">
        <f t="shared" si="5"/>
        <v>0</v>
      </c>
      <c r="S25" s="17">
        <v>3</v>
      </c>
      <c r="T25" s="17" t="s">
        <v>18</v>
      </c>
      <c r="U25" s="18">
        <f t="shared" si="6"/>
        <v>0</v>
      </c>
      <c r="V25" s="17">
        <v>2.5</v>
      </c>
      <c r="W25" s="17" t="s">
        <v>19</v>
      </c>
      <c r="X25" s="18">
        <f t="shared" si="7"/>
        <v>0</v>
      </c>
      <c r="Y25" s="17">
        <v>2</v>
      </c>
      <c r="Z25" s="17" t="s">
        <v>20</v>
      </c>
      <c r="AA25" s="18">
        <f t="shared" si="8"/>
        <v>0</v>
      </c>
      <c r="AB25" s="17">
        <v>1.5</v>
      </c>
      <c r="AC25" s="17" t="s">
        <v>21</v>
      </c>
      <c r="AD25" s="18">
        <f t="shared" si="9"/>
        <v>0</v>
      </c>
      <c r="AE25" s="17">
        <v>1</v>
      </c>
      <c r="AF25" s="17" t="s">
        <v>22</v>
      </c>
      <c r="AG25" s="18">
        <f t="shared" si="10"/>
        <v>0</v>
      </c>
      <c r="AH25" s="17">
        <v>0</v>
      </c>
      <c r="AI25" s="17" t="s">
        <v>23</v>
      </c>
      <c r="AJ25" s="18">
        <f t="shared" si="11"/>
        <v>0</v>
      </c>
      <c r="AK25" s="18">
        <f t="shared" si="12"/>
        <v>0</v>
      </c>
      <c r="AL25" s="19" t="str">
        <f t="shared" si="13"/>
        <v xml:space="preserve"> </v>
      </c>
      <c r="AM25" s="18">
        <f t="shared" si="14"/>
        <v>2.5</v>
      </c>
      <c r="AP25" s="20" t="s">
        <v>24</v>
      </c>
    </row>
    <row r="26" spans="1:42" ht="15.75" x14ac:dyDescent="0.25">
      <c r="A26" s="38"/>
      <c r="B26" s="39"/>
      <c r="C26" s="40"/>
      <c r="D26" s="11" t="str">
        <f t="shared" si="0"/>
        <v xml:space="preserve"> </v>
      </c>
      <c r="E26" s="42"/>
      <c r="F26" s="74"/>
      <c r="G26" s="74"/>
      <c r="H26" s="44" t="s">
        <v>15</v>
      </c>
      <c r="I26" s="12" t="str">
        <f t="shared" si="15"/>
        <v xml:space="preserve"> </v>
      </c>
      <c r="J26" s="13" t="str">
        <f t="shared" si="1"/>
        <v xml:space="preserve"> </v>
      </c>
      <c r="K26" s="14"/>
      <c r="L26" s="14" t="s">
        <v>16</v>
      </c>
      <c r="M26" s="15">
        <f t="shared" si="2"/>
        <v>0</v>
      </c>
      <c r="N26" s="16">
        <f t="shared" si="3"/>
        <v>0</v>
      </c>
      <c r="O26" s="16" t="e">
        <f t="shared" si="4"/>
        <v>#DIV/0!</v>
      </c>
      <c r="P26" s="17">
        <v>3.5</v>
      </c>
      <c r="Q26" s="17" t="s">
        <v>17</v>
      </c>
      <c r="R26" s="18">
        <f t="shared" si="5"/>
        <v>0</v>
      </c>
      <c r="S26" s="17">
        <v>3</v>
      </c>
      <c r="T26" s="17" t="s">
        <v>18</v>
      </c>
      <c r="U26" s="18">
        <f t="shared" si="6"/>
        <v>0</v>
      </c>
      <c r="V26" s="17">
        <v>2.5</v>
      </c>
      <c r="W26" s="17" t="s">
        <v>19</v>
      </c>
      <c r="X26" s="18">
        <f t="shared" si="7"/>
        <v>0</v>
      </c>
      <c r="Y26" s="17">
        <v>2</v>
      </c>
      <c r="Z26" s="17" t="s">
        <v>20</v>
      </c>
      <c r="AA26" s="18">
        <f t="shared" si="8"/>
        <v>0</v>
      </c>
      <c r="AB26" s="17">
        <v>1.5</v>
      </c>
      <c r="AC26" s="17" t="s">
        <v>21</v>
      </c>
      <c r="AD26" s="18">
        <f t="shared" si="9"/>
        <v>0</v>
      </c>
      <c r="AE26" s="17">
        <v>1</v>
      </c>
      <c r="AF26" s="17" t="s">
        <v>22</v>
      </c>
      <c r="AG26" s="18">
        <f t="shared" si="10"/>
        <v>0</v>
      </c>
      <c r="AH26" s="17">
        <v>0</v>
      </c>
      <c r="AI26" s="17" t="s">
        <v>23</v>
      </c>
      <c r="AJ26" s="18">
        <f t="shared" si="11"/>
        <v>0</v>
      </c>
      <c r="AK26" s="18">
        <f t="shared" si="12"/>
        <v>0</v>
      </c>
      <c r="AL26" s="19" t="str">
        <f t="shared" si="13"/>
        <v xml:space="preserve"> </v>
      </c>
      <c r="AM26" s="18">
        <f t="shared" si="14"/>
        <v>2.5</v>
      </c>
      <c r="AP26" s="20" t="s">
        <v>24</v>
      </c>
    </row>
    <row r="27" spans="1:42" ht="15.75" x14ac:dyDescent="0.25">
      <c r="A27" s="38" t="s">
        <v>15</v>
      </c>
      <c r="B27" s="39" t="s">
        <v>15</v>
      </c>
      <c r="C27" s="40"/>
      <c r="D27" s="11" t="str">
        <f t="shared" si="0"/>
        <v xml:space="preserve"> </v>
      </c>
      <c r="E27" s="42"/>
      <c r="F27" s="76"/>
      <c r="G27" s="76"/>
      <c r="H27" s="44" t="s">
        <v>15</v>
      </c>
      <c r="I27" s="12" t="str">
        <f t="shared" si="15"/>
        <v xml:space="preserve"> </v>
      </c>
      <c r="J27" s="13" t="str">
        <f t="shared" si="1"/>
        <v xml:space="preserve"> </v>
      </c>
      <c r="K27" s="14"/>
      <c r="L27" s="14" t="s">
        <v>16</v>
      </c>
      <c r="M27" s="15">
        <f t="shared" si="2"/>
        <v>0</v>
      </c>
      <c r="N27" s="16">
        <f t="shared" si="3"/>
        <v>0</v>
      </c>
      <c r="O27" s="16" t="e">
        <f t="shared" si="4"/>
        <v>#DIV/0!</v>
      </c>
      <c r="P27" s="17">
        <v>3.5</v>
      </c>
      <c r="Q27" s="17" t="s">
        <v>17</v>
      </c>
      <c r="R27" s="18">
        <f t="shared" si="5"/>
        <v>0</v>
      </c>
      <c r="S27" s="17">
        <v>3</v>
      </c>
      <c r="T27" s="17" t="s">
        <v>18</v>
      </c>
      <c r="U27" s="18">
        <f t="shared" si="6"/>
        <v>0</v>
      </c>
      <c r="V27" s="17">
        <v>2.5</v>
      </c>
      <c r="W27" s="17" t="s">
        <v>19</v>
      </c>
      <c r="X27" s="18">
        <f t="shared" si="7"/>
        <v>0</v>
      </c>
      <c r="Y27" s="17">
        <v>2</v>
      </c>
      <c r="Z27" s="17" t="s">
        <v>20</v>
      </c>
      <c r="AA27" s="18">
        <f t="shared" si="8"/>
        <v>0</v>
      </c>
      <c r="AB27" s="17">
        <v>1.5</v>
      </c>
      <c r="AC27" s="17" t="s">
        <v>21</v>
      </c>
      <c r="AD27" s="18">
        <f t="shared" si="9"/>
        <v>0</v>
      </c>
      <c r="AE27" s="17">
        <v>1</v>
      </c>
      <c r="AF27" s="17" t="s">
        <v>22</v>
      </c>
      <c r="AG27" s="18">
        <f t="shared" si="10"/>
        <v>0</v>
      </c>
      <c r="AH27" s="17">
        <v>0</v>
      </c>
      <c r="AI27" s="17" t="s">
        <v>23</v>
      </c>
      <c r="AJ27" s="18">
        <f t="shared" si="11"/>
        <v>0</v>
      </c>
      <c r="AK27" s="18">
        <f t="shared" si="12"/>
        <v>0</v>
      </c>
      <c r="AL27" s="19" t="str">
        <f t="shared" si="13"/>
        <v xml:space="preserve"> </v>
      </c>
      <c r="AM27" s="18">
        <f t="shared" si="14"/>
        <v>2.5</v>
      </c>
      <c r="AP27" s="20" t="s">
        <v>24</v>
      </c>
    </row>
    <row r="28" spans="1:42" ht="15.75" x14ac:dyDescent="0.25">
      <c r="A28" s="38" t="s">
        <v>15</v>
      </c>
      <c r="B28" s="39" t="s">
        <v>15</v>
      </c>
      <c r="C28" s="40"/>
      <c r="D28" s="11" t="str">
        <f t="shared" si="0"/>
        <v xml:space="preserve"> </v>
      </c>
      <c r="E28" s="42"/>
      <c r="F28" s="76"/>
      <c r="G28" s="76"/>
      <c r="H28" s="44" t="s">
        <v>15</v>
      </c>
      <c r="I28" s="12" t="str">
        <f t="shared" si="15"/>
        <v xml:space="preserve"> </v>
      </c>
      <c r="J28" s="13" t="str">
        <f t="shared" si="1"/>
        <v xml:space="preserve"> </v>
      </c>
      <c r="K28" s="14"/>
      <c r="L28" s="14" t="s">
        <v>16</v>
      </c>
      <c r="M28" s="15">
        <f t="shared" si="2"/>
        <v>0</v>
      </c>
      <c r="N28" s="16">
        <f t="shared" si="3"/>
        <v>0</v>
      </c>
      <c r="O28" s="16" t="e">
        <f t="shared" si="4"/>
        <v>#DIV/0!</v>
      </c>
      <c r="P28" s="17">
        <v>3.5</v>
      </c>
      <c r="Q28" s="17" t="s">
        <v>17</v>
      </c>
      <c r="R28" s="18">
        <f t="shared" si="5"/>
        <v>0</v>
      </c>
      <c r="S28" s="17">
        <v>3</v>
      </c>
      <c r="T28" s="17" t="s">
        <v>18</v>
      </c>
      <c r="U28" s="18">
        <f t="shared" si="6"/>
        <v>0</v>
      </c>
      <c r="V28" s="17">
        <v>2.5</v>
      </c>
      <c r="W28" s="17" t="s">
        <v>19</v>
      </c>
      <c r="X28" s="18">
        <f t="shared" si="7"/>
        <v>0</v>
      </c>
      <c r="Y28" s="17">
        <v>2</v>
      </c>
      <c r="Z28" s="17" t="s">
        <v>20</v>
      </c>
      <c r="AA28" s="18">
        <f t="shared" si="8"/>
        <v>0</v>
      </c>
      <c r="AB28" s="17">
        <v>1.5</v>
      </c>
      <c r="AC28" s="17" t="s">
        <v>21</v>
      </c>
      <c r="AD28" s="18">
        <f t="shared" si="9"/>
        <v>0</v>
      </c>
      <c r="AE28" s="17">
        <v>1</v>
      </c>
      <c r="AF28" s="17" t="s">
        <v>22</v>
      </c>
      <c r="AG28" s="18">
        <f t="shared" si="10"/>
        <v>0</v>
      </c>
      <c r="AH28" s="17">
        <v>0</v>
      </c>
      <c r="AI28" s="17" t="s">
        <v>23</v>
      </c>
      <c r="AJ28" s="18">
        <f t="shared" si="11"/>
        <v>0</v>
      </c>
      <c r="AK28" s="18">
        <f t="shared" si="12"/>
        <v>0</v>
      </c>
      <c r="AL28" s="19" t="str">
        <f t="shared" si="13"/>
        <v xml:space="preserve"> </v>
      </c>
      <c r="AM28" s="18">
        <f t="shared" si="14"/>
        <v>2.5</v>
      </c>
      <c r="AP28" s="20" t="s">
        <v>24</v>
      </c>
    </row>
    <row r="29" spans="1:42" ht="15.75" x14ac:dyDescent="0.25">
      <c r="A29" s="38" t="s">
        <v>15</v>
      </c>
      <c r="B29" s="39" t="s">
        <v>15</v>
      </c>
      <c r="C29" s="40"/>
      <c r="D29" s="11" t="str">
        <f t="shared" si="0"/>
        <v xml:space="preserve"> </v>
      </c>
      <c r="E29" s="42"/>
      <c r="F29" s="76"/>
      <c r="G29" s="76"/>
      <c r="H29" s="44" t="s">
        <v>15</v>
      </c>
      <c r="I29" s="12" t="str">
        <f t="shared" si="15"/>
        <v xml:space="preserve"> </v>
      </c>
      <c r="J29" s="13" t="str">
        <f t="shared" si="1"/>
        <v xml:space="preserve"> </v>
      </c>
      <c r="K29" s="14"/>
      <c r="L29" s="14" t="s">
        <v>16</v>
      </c>
      <c r="M29" s="15">
        <f t="shared" si="2"/>
        <v>0</v>
      </c>
      <c r="N29" s="16">
        <f t="shared" si="3"/>
        <v>0</v>
      </c>
      <c r="O29" s="16" t="e">
        <f t="shared" si="4"/>
        <v>#DIV/0!</v>
      </c>
      <c r="P29" s="17">
        <v>3.5</v>
      </c>
      <c r="Q29" s="17" t="s">
        <v>17</v>
      </c>
      <c r="R29" s="18">
        <f t="shared" si="5"/>
        <v>0</v>
      </c>
      <c r="S29" s="17">
        <v>3</v>
      </c>
      <c r="T29" s="17" t="s">
        <v>18</v>
      </c>
      <c r="U29" s="18">
        <f t="shared" si="6"/>
        <v>0</v>
      </c>
      <c r="V29" s="17">
        <v>2.5</v>
      </c>
      <c r="W29" s="17" t="s">
        <v>19</v>
      </c>
      <c r="X29" s="18">
        <f t="shared" si="7"/>
        <v>0</v>
      </c>
      <c r="Y29" s="17">
        <v>2</v>
      </c>
      <c r="Z29" s="17" t="s">
        <v>20</v>
      </c>
      <c r="AA29" s="18">
        <f t="shared" si="8"/>
        <v>0</v>
      </c>
      <c r="AB29" s="17">
        <v>1.5</v>
      </c>
      <c r="AC29" s="17" t="s">
        <v>21</v>
      </c>
      <c r="AD29" s="18">
        <f t="shared" si="9"/>
        <v>0</v>
      </c>
      <c r="AE29" s="17">
        <v>1</v>
      </c>
      <c r="AF29" s="17" t="s">
        <v>22</v>
      </c>
      <c r="AG29" s="18">
        <f t="shared" si="10"/>
        <v>0</v>
      </c>
      <c r="AH29" s="17">
        <v>0</v>
      </c>
      <c r="AI29" s="17" t="s">
        <v>23</v>
      </c>
      <c r="AJ29" s="18">
        <f t="shared" si="11"/>
        <v>0</v>
      </c>
      <c r="AK29" s="18">
        <f t="shared" si="12"/>
        <v>0</v>
      </c>
      <c r="AL29" s="19" t="str">
        <f t="shared" si="13"/>
        <v xml:space="preserve"> </v>
      </c>
      <c r="AM29" s="18">
        <f t="shared" si="14"/>
        <v>2.5</v>
      </c>
      <c r="AP29" s="20" t="s">
        <v>24</v>
      </c>
    </row>
    <row r="30" spans="1:42" ht="15.75" x14ac:dyDescent="0.25">
      <c r="A30" s="38" t="s">
        <v>15</v>
      </c>
      <c r="B30" s="39" t="s">
        <v>15</v>
      </c>
      <c r="C30" s="40"/>
      <c r="D30" s="11" t="str">
        <f t="shared" si="0"/>
        <v xml:space="preserve"> </v>
      </c>
      <c r="E30" s="42"/>
      <c r="F30" s="76"/>
      <c r="G30" s="76"/>
      <c r="H30" s="44" t="s">
        <v>15</v>
      </c>
      <c r="I30" s="12" t="str">
        <f t="shared" si="15"/>
        <v xml:space="preserve"> </v>
      </c>
      <c r="J30" s="13" t="str">
        <f t="shared" si="1"/>
        <v xml:space="preserve"> </v>
      </c>
      <c r="K30" s="14"/>
      <c r="L30" s="14" t="s">
        <v>16</v>
      </c>
      <c r="M30" s="15">
        <f t="shared" si="2"/>
        <v>0</v>
      </c>
      <c r="N30" s="16">
        <f t="shared" si="3"/>
        <v>0</v>
      </c>
      <c r="O30" s="16" t="e">
        <f t="shared" si="4"/>
        <v>#DIV/0!</v>
      </c>
      <c r="P30" s="17">
        <v>3.5</v>
      </c>
      <c r="Q30" s="17" t="s">
        <v>17</v>
      </c>
      <c r="R30" s="18">
        <f t="shared" si="5"/>
        <v>0</v>
      </c>
      <c r="S30" s="17">
        <v>3</v>
      </c>
      <c r="T30" s="17" t="s">
        <v>18</v>
      </c>
      <c r="U30" s="18">
        <f t="shared" si="6"/>
        <v>0</v>
      </c>
      <c r="V30" s="17">
        <v>2.5</v>
      </c>
      <c r="W30" s="17" t="s">
        <v>19</v>
      </c>
      <c r="X30" s="18">
        <f t="shared" si="7"/>
        <v>0</v>
      </c>
      <c r="Y30" s="17">
        <v>2</v>
      </c>
      <c r="Z30" s="17" t="s">
        <v>20</v>
      </c>
      <c r="AA30" s="18">
        <f t="shared" si="8"/>
        <v>0</v>
      </c>
      <c r="AB30" s="17">
        <v>1.5</v>
      </c>
      <c r="AC30" s="17" t="s">
        <v>21</v>
      </c>
      <c r="AD30" s="18">
        <f t="shared" si="9"/>
        <v>0</v>
      </c>
      <c r="AE30" s="17">
        <v>1</v>
      </c>
      <c r="AF30" s="17" t="s">
        <v>22</v>
      </c>
      <c r="AG30" s="18">
        <f t="shared" si="10"/>
        <v>0</v>
      </c>
      <c r="AH30" s="17">
        <v>0</v>
      </c>
      <c r="AI30" s="17" t="s">
        <v>23</v>
      </c>
      <c r="AJ30" s="18">
        <f t="shared" si="11"/>
        <v>0</v>
      </c>
      <c r="AK30" s="18">
        <f t="shared" si="12"/>
        <v>0</v>
      </c>
      <c r="AL30" s="19" t="str">
        <f t="shared" si="13"/>
        <v xml:space="preserve"> </v>
      </c>
      <c r="AM30" s="18">
        <f t="shared" si="14"/>
        <v>2.5</v>
      </c>
      <c r="AP30" s="20" t="s">
        <v>24</v>
      </c>
    </row>
    <row r="31" spans="1:42" ht="15.75" x14ac:dyDescent="0.25">
      <c r="A31" s="38" t="s">
        <v>15</v>
      </c>
      <c r="B31" s="39" t="s">
        <v>15</v>
      </c>
      <c r="C31" s="40"/>
      <c r="D31" s="11" t="str">
        <f t="shared" si="0"/>
        <v xml:space="preserve"> </v>
      </c>
      <c r="E31" s="42"/>
      <c r="F31" s="76"/>
      <c r="G31" s="76"/>
      <c r="H31" s="11" t="s">
        <v>15</v>
      </c>
      <c r="I31" s="12" t="str">
        <f t="shared" si="15"/>
        <v xml:space="preserve"> </v>
      </c>
      <c r="J31" s="13" t="str">
        <f t="shared" si="1"/>
        <v xml:space="preserve"> </v>
      </c>
      <c r="K31" s="14"/>
      <c r="L31" s="14" t="s">
        <v>16</v>
      </c>
      <c r="M31" s="15">
        <f t="shared" si="2"/>
        <v>0</v>
      </c>
      <c r="N31" s="16">
        <f t="shared" si="3"/>
        <v>0</v>
      </c>
      <c r="O31" s="16" t="e">
        <f t="shared" si="4"/>
        <v>#DIV/0!</v>
      </c>
      <c r="P31" s="17">
        <v>3.5</v>
      </c>
      <c r="Q31" s="17" t="s">
        <v>17</v>
      </c>
      <c r="R31" s="18">
        <f t="shared" si="5"/>
        <v>0</v>
      </c>
      <c r="S31" s="17">
        <v>3</v>
      </c>
      <c r="T31" s="17" t="s">
        <v>18</v>
      </c>
      <c r="U31" s="18">
        <f t="shared" si="6"/>
        <v>0</v>
      </c>
      <c r="V31" s="17">
        <v>2.5</v>
      </c>
      <c r="W31" s="17" t="s">
        <v>19</v>
      </c>
      <c r="X31" s="18">
        <f t="shared" si="7"/>
        <v>0</v>
      </c>
      <c r="Y31" s="17">
        <v>2</v>
      </c>
      <c r="Z31" s="17" t="s">
        <v>20</v>
      </c>
      <c r="AA31" s="18">
        <f t="shared" si="8"/>
        <v>0</v>
      </c>
      <c r="AB31" s="17">
        <v>1.5</v>
      </c>
      <c r="AC31" s="17" t="s">
        <v>21</v>
      </c>
      <c r="AD31" s="18">
        <f t="shared" si="9"/>
        <v>0</v>
      </c>
      <c r="AE31" s="17">
        <v>1</v>
      </c>
      <c r="AF31" s="17" t="s">
        <v>22</v>
      </c>
      <c r="AG31" s="18">
        <f t="shared" si="10"/>
        <v>0</v>
      </c>
      <c r="AH31" s="17">
        <v>0</v>
      </c>
      <c r="AI31" s="17" t="s">
        <v>23</v>
      </c>
      <c r="AJ31" s="18">
        <f t="shared" si="11"/>
        <v>0</v>
      </c>
      <c r="AK31" s="18">
        <f t="shared" si="12"/>
        <v>0</v>
      </c>
      <c r="AL31" s="19" t="str">
        <f t="shared" si="13"/>
        <v xml:space="preserve"> </v>
      </c>
      <c r="AM31" s="18">
        <f t="shared" si="14"/>
        <v>2.5</v>
      </c>
      <c r="AP31" s="20" t="s">
        <v>24</v>
      </c>
    </row>
    <row r="32" spans="1:42" ht="15.75" x14ac:dyDescent="0.25">
      <c r="A32" s="38" t="s">
        <v>15</v>
      </c>
      <c r="B32" s="39" t="s">
        <v>15</v>
      </c>
      <c r="C32" s="10"/>
      <c r="D32" s="11" t="str">
        <f t="shared" si="0"/>
        <v xml:space="preserve"> </v>
      </c>
      <c r="E32" s="35"/>
      <c r="F32" s="71"/>
      <c r="G32" s="71"/>
      <c r="H32" s="11" t="s">
        <v>15</v>
      </c>
      <c r="I32" s="12" t="str">
        <f t="shared" si="15"/>
        <v xml:space="preserve"> </v>
      </c>
      <c r="J32" s="13" t="str">
        <f t="shared" si="1"/>
        <v xml:space="preserve"> </v>
      </c>
      <c r="K32" s="14"/>
      <c r="L32" s="14" t="s">
        <v>16</v>
      </c>
      <c r="M32" s="15">
        <f t="shared" si="2"/>
        <v>0</v>
      </c>
      <c r="N32" s="16">
        <f t="shared" si="3"/>
        <v>0</v>
      </c>
      <c r="O32" s="16" t="e">
        <f t="shared" si="4"/>
        <v>#DIV/0!</v>
      </c>
      <c r="P32" s="17">
        <v>3.5</v>
      </c>
      <c r="Q32" s="17" t="s">
        <v>17</v>
      </c>
      <c r="R32" s="18">
        <f t="shared" si="5"/>
        <v>0</v>
      </c>
      <c r="S32" s="17">
        <v>3</v>
      </c>
      <c r="T32" s="17" t="s">
        <v>18</v>
      </c>
      <c r="U32" s="18">
        <f t="shared" si="6"/>
        <v>0</v>
      </c>
      <c r="V32" s="17">
        <v>2.5</v>
      </c>
      <c r="W32" s="17" t="s">
        <v>19</v>
      </c>
      <c r="X32" s="18">
        <f t="shared" si="7"/>
        <v>0</v>
      </c>
      <c r="Y32" s="17">
        <v>2</v>
      </c>
      <c r="Z32" s="17" t="s">
        <v>20</v>
      </c>
      <c r="AA32" s="18">
        <f t="shared" si="8"/>
        <v>0</v>
      </c>
      <c r="AB32" s="17">
        <v>1.5</v>
      </c>
      <c r="AC32" s="17" t="s">
        <v>21</v>
      </c>
      <c r="AD32" s="18">
        <f t="shared" si="9"/>
        <v>0</v>
      </c>
      <c r="AE32" s="17">
        <v>1</v>
      </c>
      <c r="AF32" s="17" t="s">
        <v>22</v>
      </c>
      <c r="AG32" s="18">
        <f t="shared" si="10"/>
        <v>0</v>
      </c>
      <c r="AH32" s="17">
        <v>0</v>
      </c>
      <c r="AI32" s="17" t="s">
        <v>23</v>
      </c>
      <c r="AJ32" s="18">
        <f t="shared" si="11"/>
        <v>0</v>
      </c>
      <c r="AK32" s="18">
        <f t="shared" si="12"/>
        <v>0</v>
      </c>
      <c r="AL32" s="19" t="str">
        <f t="shared" si="13"/>
        <v xml:space="preserve"> </v>
      </c>
      <c r="AM32" s="18">
        <f t="shared" si="14"/>
        <v>2.5</v>
      </c>
      <c r="AP32" s="20" t="s">
        <v>24</v>
      </c>
    </row>
    <row r="33" spans="1:42" ht="15.75" x14ac:dyDescent="0.25">
      <c r="A33" s="8" t="s">
        <v>15</v>
      </c>
      <c r="B33" s="9" t="s">
        <v>15</v>
      </c>
      <c r="C33" s="10"/>
      <c r="D33" s="11" t="str">
        <f t="shared" si="0"/>
        <v xml:space="preserve"> </v>
      </c>
      <c r="E33" s="35"/>
      <c r="F33" s="71"/>
      <c r="G33" s="71"/>
      <c r="H33" s="11" t="s">
        <v>15</v>
      </c>
      <c r="I33" s="12" t="str">
        <f t="shared" si="15"/>
        <v xml:space="preserve"> </v>
      </c>
      <c r="J33" s="13" t="str">
        <f t="shared" si="1"/>
        <v xml:space="preserve"> </v>
      </c>
      <c r="K33" s="14"/>
      <c r="L33" s="14" t="s">
        <v>16</v>
      </c>
      <c r="M33" s="15">
        <f t="shared" si="2"/>
        <v>0</v>
      </c>
      <c r="N33" s="16">
        <f t="shared" si="3"/>
        <v>0</v>
      </c>
      <c r="O33" s="16" t="e">
        <f t="shared" si="4"/>
        <v>#DIV/0!</v>
      </c>
      <c r="P33" s="17">
        <v>3.5</v>
      </c>
      <c r="Q33" s="17" t="s">
        <v>17</v>
      </c>
      <c r="R33" s="18">
        <f t="shared" si="5"/>
        <v>0</v>
      </c>
      <c r="S33" s="17">
        <v>3</v>
      </c>
      <c r="T33" s="17" t="s">
        <v>18</v>
      </c>
      <c r="U33" s="18">
        <f t="shared" si="6"/>
        <v>0</v>
      </c>
      <c r="V33" s="17">
        <v>2.5</v>
      </c>
      <c r="W33" s="17" t="s">
        <v>19</v>
      </c>
      <c r="X33" s="18">
        <f t="shared" si="7"/>
        <v>0</v>
      </c>
      <c r="Y33" s="17">
        <v>2</v>
      </c>
      <c r="Z33" s="17" t="s">
        <v>20</v>
      </c>
      <c r="AA33" s="18">
        <f t="shared" si="8"/>
        <v>0</v>
      </c>
      <c r="AB33" s="17">
        <v>1.5</v>
      </c>
      <c r="AC33" s="17" t="s">
        <v>21</v>
      </c>
      <c r="AD33" s="18">
        <f t="shared" si="9"/>
        <v>0</v>
      </c>
      <c r="AE33" s="17">
        <v>1</v>
      </c>
      <c r="AF33" s="17" t="s">
        <v>22</v>
      </c>
      <c r="AG33" s="18">
        <f t="shared" si="10"/>
        <v>0</v>
      </c>
      <c r="AH33" s="17">
        <v>0</v>
      </c>
      <c r="AI33" s="17" t="s">
        <v>23</v>
      </c>
      <c r="AJ33" s="18">
        <f t="shared" si="11"/>
        <v>0</v>
      </c>
      <c r="AK33" s="18">
        <f t="shared" si="12"/>
        <v>0</v>
      </c>
      <c r="AL33" s="19" t="str">
        <f t="shared" si="13"/>
        <v xml:space="preserve"> </v>
      </c>
      <c r="AM33" s="18">
        <f t="shared" si="14"/>
        <v>2.5</v>
      </c>
      <c r="AP33" s="20" t="s">
        <v>24</v>
      </c>
    </row>
    <row r="34" spans="1:42" ht="15.75" x14ac:dyDescent="0.25">
      <c r="A34" s="8" t="s">
        <v>15</v>
      </c>
      <c r="B34" s="9" t="s">
        <v>15</v>
      </c>
      <c r="C34" s="10"/>
      <c r="D34" s="11" t="str">
        <f t="shared" si="0"/>
        <v xml:space="preserve"> </v>
      </c>
      <c r="E34" s="35"/>
      <c r="F34" s="71"/>
      <c r="G34" s="71"/>
      <c r="H34" s="11" t="s">
        <v>15</v>
      </c>
      <c r="I34" s="12" t="str">
        <f t="shared" si="15"/>
        <v xml:space="preserve"> </v>
      </c>
      <c r="J34" s="13" t="str">
        <f t="shared" si="1"/>
        <v xml:space="preserve"> </v>
      </c>
      <c r="K34" s="14"/>
      <c r="L34" s="14" t="s">
        <v>16</v>
      </c>
      <c r="M34" s="15">
        <f t="shared" si="2"/>
        <v>0</v>
      </c>
      <c r="N34" s="16">
        <f t="shared" si="3"/>
        <v>0</v>
      </c>
      <c r="O34" s="16" t="e">
        <f t="shared" si="4"/>
        <v>#DIV/0!</v>
      </c>
      <c r="P34" s="17">
        <v>3.5</v>
      </c>
      <c r="Q34" s="17" t="s">
        <v>17</v>
      </c>
      <c r="R34" s="18">
        <f t="shared" si="5"/>
        <v>0</v>
      </c>
      <c r="S34" s="17">
        <v>3</v>
      </c>
      <c r="T34" s="17" t="s">
        <v>18</v>
      </c>
      <c r="U34" s="18">
        <f t="shared" si="6"/>
        <v>0</v>
      </c>
      <c r="V34" s="17">
        <v>2.5</v>
      </c>
      <c r="W34" s="17" t="s">
        <v>19</v>
      </c>
      <c r="X34" s="18">
        <f t="shared" si="7"/>
        <v>0</v>
      </c>
      <c r="Y34" s="17">
        <v>2</v>
      </c>
      <c r="Z34" s="17" t="s">
        <v>20</v>
      </c>
      <c r="AA34" s="18">
        <f t="shared" si="8"/>
        <v>0</v>
      </c>
      <c r="AB34" s="17">
        <v>1.5</v>
      </c>
      <c r="AC34" s="17" t="s">
        <v>21</v>
      </c>
      <c r="AD34" s="18">
        <f t="shared" si="9"/>
        <v>0</v>
      </c>
      <c r="AE34" s="17">
        <v>1</v>
      </c>
      <c r="AF34" s="17" t="s">
        <v>22</v>
      </c>
      <c r="AG34" s="18">
        <f t="shared" si="10"/>
        <v>0</v>
      </c>
      <c r="AH34" s="17">
        <v>0</v>
      </c>
      <c r="AI34" s="17" t="s">
        <v>23</v>
      </c>
      <c r="AJ34" s="18">
        <f t="shared" si="11"/>
        <v>0</v>
      </c>
      <c r="AK34" s="18">
        <f t="shared" si="12"/>
        <v>0</v>
      </c>
      <c r="AL34" s="19" t="str">
        <f t="shared" si="13"/>
        <v xml:space="preserve"> </v>
      </c>
      <c r="AM34" s="18">
        <f t="shared" si="14"/>
        <v>2.5</v>
      </c>
      <c r="AP34" s="20" t="s">
        <v>24</v>
      </c>
    </row>
    <row r="35" spans="1:42" ht="15.75" x14ac:dyDescent="0.25">
      <c r="A35" s="8" t="s">
        <v>15</v>
      </c>
      <c r="B35" s="9" t="s">
        <v>15</v>
      </c>
      <c r="C35" s="10"/>
      <c r="D35" s="11" t="str">
        <f t="shared" si="0"/>
        <v xml:space="preserve"> </v>
      </c>
      <c r="E35" s="35"/>
      <c r="F35" s="71"/>
      <c r="G35" s="71"/>
      <c r="H35" s="11" t="s">
        <v>15</v>
      </c>
      <c r="I35" s="12" t="str">
        <f t="shared" si="15"/>
        <v xml:space="preserve"> </v>
      </c>
      <c r="J35" s="13" t="str">
        <f t="shared" si="1"/>
        <v xml:space="preserve"> </v>
      </c>
      <c r="K35" s="14"/>
      <c r="L35" s="14" t="s">
        <v>16</v>
      </c>
      <c r="M35" s="15">
        <f t="shared" si="2"/>
        <v>0</v>
      </c>
      <c r="N35" s="16">
        <f t="shared" si="3"/>
        <v>0</v>
      </c>
      <c r="O35" s="16" t="e">
        <f t="shared" si="4"/>
        <v>#DIV/0!</v>
      </c>
      <c r="P35" s="17">
        <v>3.5</v>
      </c>
      <c r="Q35" s="17" t="s">
        <v>17</v>
      </c>
      <c r="R35" s="18">
        <f t="shared" si="5"/>
        <v>0</v>
      </c>
      <c r="S35" s="17">
        <v>3</v>
      </c>
      <c r="T35" s="17" t="s">
        <v>18</v>
      </c>
      <c r="U35" s="18">
        <f t="shared" si="6"/>
        <v>0</v>
      </c>
      <c r="V35" s="17">
        <v>2.5</v>
      </c>
      <c r="W35" s="17" t="s">
        <v>19</v>
      </c>
      <c r="X35" s="18">
        <f t="shared" si="7"/>
        <v>0</v>
      </c>
      <c r="Y35" s="17">
        <v>2</v>
      </c>
      <c r="Z35" s="17" t="s">
        <v>20</v>
      </c>
      <c r="AA35" s="18">
        <f t="shared" si="8"/>
        <v>0</v>
      </c>
      <c r="AB35" s="17">
        <v>1.5</v>
      </c>
      <c r="AC35" s="17" t="s">
        <v>21</v>
      </c>
      <c r="AD35" s="18">
        <f t="shared" si="9"/>
        <v>0</v>
      </c>
      <c r="AE35" s="17">
        <v>1</v>
      </c>
      <c r="AF35" s="17" t="s">
        <v>22</v>
      </c>
      <c r="AG35" s="18">
        <f t="shared" si="10"/>
        <v>0</v>
      </c>
      <c r="AH35" s="17">
        <v>0</v>
      </c>
      <c r="AI35" s="17" t="s">
        <v>23</v>
      </c>
      <c r="AJ35" s="18">
        <f t="shared" si="11"/>
        <v>0</v>
      </c>
      <c r="AK35" s="18">
        <f t="shared" si="12"/>
        <v>0</v>
      </c>
      <c r="AL35" s="19" t="str">
        <f t="shared" si="13"/>
        <v xml:space="preserve"> </v>
      </c>
      <c r="AM35" s="18">
        <f t="shared" si="14"/>
        <v>2.5</v>
      </c>
      <c r="AP35" s="20" t="s">
        <v>24</v>
      </c>
    </row>
    <row r="36" spans="1:42" ht="15.75" x14ac:dyDescent="0.25">
      <c r="A36" s="8" t="s">
        <v>15</v>
      </c>
      <c r="B36" s="9" t="s">
        <v>15</v>
      </c>
      <c r="C36" s="10"/>
      <c r="D36" s="11" t="str">
        <f t="shared" si="0"/>
        <v xml:space="preserve"> </v>
      </c>
      <c r="E36" s="35"/>
      <c r="F36" s="71"/>
      <c r="G36" s="71"/>
      <c r="H36" s="11" t="s">
        <v>15</v>
      </c>
      <c r="I36" s="12" t="str">
        <f t="shared" si="15"/>
        <v xml:space="preserve"> </v>
      </c>
      <c r="J36" s="13" t="str">
        <f t="shared" si="1"/>
        <v xml:space="preserve"> </v>
      </c>
      <c r="K36" s="14"/>
      <c r="L36" s="14" t="s">
        <v>16</v>
      </c>
      <c r="M36" s="15">
        <f t="shared" si="2"/>
        <v>0</v>
      </c>
      <c r="N36" s="16">
        <f t="shared" si="3"/>
        <v>0</v>
      </c>
      <c r="O36" s="16" t="e">
        <f t="shared" si="4"/>
        <v>#DIV/0!</v>
      </c>
      <c r="P36" s="17">
        <v>3.5</v>
      </c>
      <c r="Q36" s="17" t="s">
        <v>17</v>
      </c>
      <c r="R36" s="18">
        <f t="shared" si="5"/>
        <v>0</v>
      </c>
      <c r="S36" s="17">
        <v>3</v>
      </c>
      <c r="T36" s="17" t="s">
        <v>18</v>
      </c>
      <c r="U36" s="18">
        <f t="shared" si="6"/>
        <v>0</v>
      </c>
      <c r="V36" s="17">
        <v>2.5</v>
      </c>
      <c r="W36" s="17" t="s">
        <v>19</v>
      </c>
      <c r="X36" s="18">
        <f t="shared" si="7"/>
        <v>0</v>
      </c>
      <c r="Y36" s="17">
        <v>2</v>
      </c>
      <c r="Z36" s="17" t="s">
        <v>20</v>
      </c>
      <c r="AA36" s="18">
        <f t="shared" si="8"/>
        <v>0</v>
      </c>
      <c r="AB36" s="17">
        <v>1.5</v>
      </c>
      <c r="AC36" s="17" t="s">
        <v>21</v>
      </c>
      <c r="AD36" s="18">
        <f t="shared" si="9"/>
        <v>0</v>
      </c>
      <c r="AE36" s="17">
        <v>1</v>
      </c>
      <c r="AF36" s="17" t="s">
        <v>22</v>
      </c>
      <c r="AG36" s="18">
        <f t="shared" si="10"/>
        <v>0</v>
      </c>
      <c r="AH36" s="17">
        <v>0</v>
      </c>
      <c r="AI36" s="17" t="s">
        <v>23</v>
      </c>
      <c r="AJ36" s="18">
        <f t="shared" si="11"/>
        <v>0</v>
      </c>
      <c r="AK36" s="18">
        <f t="shared" si="12"/>
        <v>0</v>
      </c>
      <c r="AL36" s="19" t="str">
        <f t="shared" si="13"/>
        <v xml:space="preserve"> </v>
      </c>
      <c r="AM36" s="18">
        <f t="shared" si="14"/>
        <v>2.5</v>
      </c>
      <c r="AP36" s="20" t="s">
        <v>24</v>
      </c>
    </row>
    <row r="37" spans="1:42" ht="15.75" x14ac:dyDescent="0.25">
      <c r="A37" s="8" t="s">
        <v>15</v>
      </c>
      <c r="B37" s="9" t="s">
        <v>15</v>
      </c>
      <c r="C37" s="10"/>
      <c r="D37" s="11" t="str">
        <f t="shared" si="0"/>
        <v xml:space="preserve"> </v>
      </c>
      <c r="E37" s="35"/>
      <c r="F37" s="71"/>
      <c r="G37" s="71"/>
      <c r="H37" s="11" t="s">
        <v>15</v>
      </c>
      <c r="I37" s="12" t="str">
        <f t="shared" si="15"/>
        <v xml:space="preserve"> </v>
      </c>
      <c r="J37" s="13" t="str">
        <f t="shared" si="1"/>
        <v xml:space="preserve"> </v>
      </c>
      <c r="K37" s="14"/>
      <c r="L37" s="14" t="s">
        <v>16</v>
      </c>
      <c r="M37" s="15">
        <f t="shared" si="2"/>
        <v>0</v>
      </c>
      <c r="N37" s="16">
        <f t="shared" si="3"/>
        <v>0</v>
      </c>
      <c r="O37" s="16" t="e">
        <f t="shared" si="4"/>
        <v>#DIV/0!</v>
      </c>
      <c r="P37" s="17">
        <v>3.5</v>
      </c>
      <c r="Q37" s="17" t="s">
        <v>17</v>
      </c>
      <c r="R37" s="18">
        <f t="shared" si="5"/>
        <v>0</v>
      </c>
      <c r="S37" s="17">
        <v>3</v>
      </c>
      <c r="T37" s="17" t="s">
        <v>18</v>
      </c>
      <c r="U37" s="18">
        <f t="shared" si="6"/>
        <v>0</v>
      </c>
      <c r="V37" s="17">
        <v>2.5</v>
      </c>
      <c r="W37" s="17" t="s">
        <v>19</v>
      </c>
      <c r="X37" s="18">
        <f t="shared" si="7"/>
        <v>0</v>
      </c>
      <c r="Y37" s="17">
        <v>2</v>
      </c>
      <c r="Z37" s="17" t="s">
        <v>20</v>
      </c>
      <c r="AA37" s="18">
        <f t="shared" si="8"/>
        <v>0</v>
      </c>
      <c r="AB37" s="17">
        <v>1.5</v>
      </c>
      <c r="AC37" s="17" t="s">
        <v>21</v>
      </c>
      <c r="AD37" s="18">
        <f t="shared" si="9"/>
        <v>0</v>
      </c>
      <c r="AE37" s="17">
        <v>1</v>
      </c>
      <c r="AF37" s="17" t="s">
        <v>22</v>
      </c>
      <c r="AG37" s="18">
        <f t="shared" si="10"/>
        <v>0</v>
      </c>
      <c r="AH37" s="17">
        <v>0</v>
      </c>
      <c r="AI37" s="17" t="s">
        <v>23</v>
      </c>
      <c r="AJ37" s="18">
        <f t="shared" si="11"/>
        <v>0</v>
      </c>
      <c r="AK37" s="18">
        <f t="shared" si="12"/>
        <v>0</v>
      </c>
      <c r="AL37" s="19" t="str">
        <f t="shared" si="13"/>
        <v xml:space="preserve"> </v>
      </c>
      <c r="AM37" s="18">
        <f t="shared" si="14"/>
        <v>2.5</v>
      </c>
      <c r="AP37" s="20" t="s">
        <v>24</v>
      </c>
    </row>
    <row r="38" spans="1:42" ht="15.75" x14ac:dyDescent="0.25">
      <c r="A38" s="8" t="s">
        <v>15</v>
      </c>
      <c r="B38" s="9" t="s">
        <v>15</v>
      </c>
      <c r="C38" s="10"/>
      <c r="D38" s="11" t="str">
        <f t="shared" si="0"/>
        <v xml:space="preserve"> </v>
      </c>
      <c r="E38" s="35"/>
      <c r="F38" s="71"/>
      <c r="G38" s="71"/>
      <c r="H38" s="11" t="s">
        <v>15</v>
      </c>
      <c r="I38" s="12" t="str">
        <f t="shared" si="15"/>
        <v xml:space="preserve"> </v>
      </c>
      <c r="J38" s="13" t="str">
        <f t="shared" si="1"/>
        <v xml:space="preserve"> </v>
      </c>
      <c r="K38" s="14"/>
      <c r="L38" s="14" t="s">
        <v>16</v>
      </c>
      <c r="M38" s="15">
        <f t="shared" si="2"/>
        <v>0</v>
      </c>
      <c r="N38" s="16">
        <f t="shared" si="3"/>
        <v>0</v>
      </c>
      <c r="O38" s="16" t="e">
        <f t="shared" si="4"/>
        <v>#DIV/0!</v>
      </c>
      <c r="P38" s="17">
        <v>3.5</v>
      </c>
      <c r="Q38" s="17" t="s">
        <v>17</v>
      </c>
      <c r="R38" s="18">
        <f t="shared" si="5"/>
        <v>0</v>
      </c>
      <c r="S38" s="17">
        <v>3</v>
      </c>
      <c r="T38" s="17" t="s">
        <v>18</v>
      </c>
      <c r="U38" s="18">
        <f t="shared" si="6"/>
        <v>0</v>
      </c>
      <c r="V38" s="17">
        <v>2.5</v>
      </c>
      <c r="W38" s="17" t="s">
        <v>19</v>
      </c>
      <c r="X38" s="18">
        <f t="shared" si="7"/>
        <v>0</v>
      </c>
      <c r="Y38" s="17">
        <v>2</v>
      </c>
      <c r="Z38" s="17" t="s">
        <v>20</v>
      </c>
      <c r="AA38" s="18">
        <f t="shared" si="8"/>
        <v>0</v>
      </c>
      <c r="AB38" s="17">
        <v>1.5</v>
      </c>
      <c r="AC38" s="17" t="s">
        <v>21</v>
      </c>
      <c r="AD38" s="18">
        <f t="shared" si="9"/>
        <v>0</v>
      </c>
      <c r="AE38" s="17">
        <v>1</v>
      </c>
      <c r="AF38" s="17" t="s">
        <v>22</v>
      </c>
      <c r="AG38" s="18">
        <f t="shared" si="10"/>
        <v>0</v>
      </c>
      <c r="AH38" s="17">
        <v>0</v>
      </c>
      <c r="AI38" s="17" t="s">
        <v>23</v>
      </c>
      <c r="AJ38" s="18">
        <f t="shared" si="11"/>
        <v>0</v>
      </c>
      <c r="AK38" s="18">
        <f t="shared" si="12"/>
        <v>0</v>
      </c>
      <c r="AL38" s="19" t="str">
        <f t="shared" si="13"/>
        <v xml:space="preserve"> </v>
      </c>
      <c r="AM38" s="18">
        <f t="shared" si="14"/>
        <v>2.5</v>
      </c>
      <c r="AP38" s="20" t="s">
        <v>24</v>
      </c>
    </row>
    <row r="39" spans="1:42" ht="16.5" thickBot="1" x14ac:dyDescent="0.3">
      <c r="A39" s="8" t="s">
        <v>15</v>
      </c>
      <c r="B39" s="9" t="s">
        <v>15</v>
      </c>
      <c r="C39" s="10"/>
      <c r="D39" s="11" t="str">
        <f t="shared" si="0"/>
        <v xml:space="preserve"> </v>
      </c>
      <c r="E39" s="36"/>
      <c r="F39" s="72"/>
      <c r="G39" s="72"/>
      <c r="H39" s="37" t="s">
        <v>15</v>
      </c>
      <c r="I39" s="12" t="str">
        <f t="shared" si="15"/>
        <v xml:space="preserve"> </v>
      </c>
      <c r="J39" s="13" t="str">
        <f t="shared" si="1"/>
        <v xml:space="preserve"> </v>
      </c>
      <c r="K39" s="14"/>
      <c r="L39" s="14" t="s">
        <v>16</v>
      </c>
      <c r="M39" s="15">
        <f t="shared" si="2"/>
        <v>0</v>
      </c>
      <c r="N39" s="16">
        <f t="shared" si="3"/>
        <v>0</v>
      </c>
      <c r="O39" s="16" t="e">
        <f t="shared" si="4"/>
        <v>#DIV/0!</v>
      </c>
      <c r="P39" s="17">
        <v>3.5</v>
      </c>
      <c r="Q39" s="17" t="s">
        <v>17</v>
      </c>
      <c r="R39" s="18">
        <f t="shared" si="5"/>
        <v>0</v>
      </c>
      <c r="S39" s="17">
        <v>3</v>
      </c>
      <c r="T39" s="17" t="s">
        <v>18</v>
      </c>
      <c r="U39" s="18">
        <f t="shared" si="6"/>
        <v>0</v>
      </c>
      <c r="V39" s="17">
        <v>2.5</v>
      </c>
      <c r="W39" s="17" t="s">
        <v>19</v>
      </c>
      <c r="X39" s="18">
        <f t="shared" si="7"/>
        <v>0</v>
      </c>
      <c r="Y39" s="17">
        <v>2</v>
      </c>
      <c r="Z39" s="17" t="s">
        <v>20</v>
      </c>
      <c r="AA39" s="18">
        <f t="shared" si="8"/>
        <v>0</v>
      </c>
      <c r="AB39" s="17">
        <v>1.5</v>
      </c>
      <c r="AC39" s="17" t="s">
        <v>21</v>
      </c>
      <c r="AD39" s="18">
        <f t="shared" si="9"/>
        <v>0</v>
      </c>
      <c r="AE39" s="17">
        <v>1</v>
      </c>
      <c r="AF39" s="17" t="s">
        <v>22</v>
      </c>
      <c r="AG39" s="18">
        <f t="shared" si="10"/>
        <v>0</v>
      </c>
      <c r="AH39" s="17">
        <v>0</v>
      </c>
      <c r="AI39" s="17" t="s">
        <v>23</v>
      </c>
      <c r="AJ39" s="18">
        <f t="shared" si="11"/>
        <v>0</v>
      </c>
      <c r="AK39" s="18">
        <f t="shared" si="12"/>
        <v>0</v>
      </c>
      <c r="AL39" s="19" t="str">
        <f t="shared" si="13"/>
        <v xml:space="preserve"> </v>
      </c>
      <c r="AM39" s="18">
        <f t="shared" si="14"/>
        <v>2.5</v>
      </c>
      <c r="AP39" s="20" t="s">
        <v>24</v>
      </c>
    </row>
    <row r="40" spans="1:42" x14ac:dyDescent="0.25">
      <c r="A40" s="73" t="s">
        <v>25</v>
      </c>
      <c r="B40" s="65"/>
      <c r="C40" s="22"/>
      <c r="D40" s="65" t="s">
        <v>25</v>
      </c>
      <c r="E40" s="64"/>
      <c r="F40" s="64"/>
      <c r="G40" s="23"/>
      <c r="H40" s="64" t="s">
        <v>25</v>
      </c>
      <c r="I40" s="65"/>
      <c r="J40" s="66"/>
    </row>
    <row r="41" spans="1:42" x14ac:dyDescent="0.25">
      <c r="A41" s="67" t="s">
        <v>72</v>
      </c>
      <c r="B41" s="67"/>
      <c r="C41" s="33"/>
      <c r="D41" s="56" t="s">
        <v>73</v>
      </c>
      <c r="E41" s="56"/>
      <c r="F41" s="56"/>
      <c r="G41" s="25"/>
      <c r="H41" s="56" t="s">
        <v>74</v>
      </c>
      <c r="I41" s="56"/>
      <c r="J41" s="57"/>
    </row>
    <row r="42" spans="1:42" x14ac:dyDescent="0.25">
      <c r="A42" s="26"/>
      <c r="B42" s="33"/>
      <c r="C42" s="33"/>
      <c r="D42" s="27"/>
      <c r="E42" s="27"/>
      <c r="F42" s="27"/>
      <c r="G42" s="33"/>
      <c r="H42" s="33"/>
      <c r="I42" s="33"/>
      <c r="J42" s="34"/>
    </row>
    <row r="43" spans="1:42" x14ac:dyDescent="0.25">
      <c r="A43" s="26"/>
      <c r="B43" s="33"/>
      <c r="C43" s="33"/>
      <c r="D43" s="27"/>
      <c r="E43" s="27"/>
      <c r="F43" s="27"/>
      <c r="G43" s="33"/>
      <c r="H43" s="33"/>
      <c r="I43" s="33"/>
      <c r="J43" s="34"/>
    </row>
    <row r="44" spans="1:42" x14ac:dyDescent="0.25">
      <c r="A44" s="26"/>
      <c r="B44" s="33"/>
      <c r="C44" s="33"/>
      <c r="D44" s="27"/>
      <c r="E44" s="27"/>
      <c r="F44" s="27"/>
      <c r="G44" s="33"/>
      <c r="H44" s="33"/>
      <c r="I44" s="33"/>
      <c r="J44" s="34"/>
    </row>
    <row r="45" spans="1:42" x14ac:dyDescent="0.25">
      <c r="A45" s="68"/>
      <c r="B45" s="68"/>
      <c r="C45" s="33"/>
      <c r="D45" s="64" t="s">
        <v>26</v>
      </c>
      <c r="E45" s="64"/>
      <c r="F45" s="64"/>
      <c r="G45" s="33"/>
      <c r="H45" s="69"/>
      <c r="I45" s="69"/>
      <c r="J45" s="70"/>
    </row>
    <row r="46" spans="1:42" x14ac:dyDescent="0.25">
      <c r="A46" s="55"/>
      <c r="B46" s="55"/>
      <c r="C46" s="33"/>
      <c r="D46" s="56" t="s">
        <v>29</v>
      </c>
      <c r="E46" s="56"/>
      <c r="F46" s="56"/>
      <c r="G46" s="33"/>
      <c r="H46" s="55"/>
      <c r="I46" s="55"/>
      <c r="J46" s="94"/>
    </row>
    <row r="47" spans="1:42" x14ac:dyDescent="0.25">
      <c r="A47" s="31"/>
      <c r="B47" s="31"/>
      <c r="C47" s="25"/>
      <c r="D47" s="31"/>
      <c r="E47" s="31"/>
      <c r="F47" s="31"/>
      <c r="G47" s="25"/>
      <c r="H47" s="31"/>
      <c r="I47" s="31"/>
      <c r="J47" s="32"/>
    </row>
    <row r="48" spans="1:42" x14ac:dyDescent="0.25">
      <c r="A48" s="31"/>
      <c r="B48" s="31"/>
      <c r="C48" s="25"/>
      <c r="D48" s="31"/>
      <c r="E48" s="31"/>
      <c r="F48" s="31"/>
      <c r="G48" s="25"/>
      <c r="H48" s="31"/>
      <c r="I48" s="31"/>
      <c r="J48" s="32"/>
    </row>
    <row r="49" spans="1:10" x14ac:dyDescent="0.25">
      <c r="A49" s="31"/>
      <c r="B49" s="31"/>
      <c r="C49" s="25"/>
      <c r="D49" s="31"/>
      <c r="E49" s="31"/>
      <c r="F49" s="31"/>
      <c r="G49" s="25"/>
      <c r="H49" s="31"/>
      <c r="I49" s="31"/>
      <c r="J49" s="32"/>
    </row>
    <row r="50" spans="1:10" ht="26.25" customHeight="1" x14ac:dyDescent="0.25">
      <c r="A50" s="58" t="s">
        <v>27</v>
      </c>
      <c r="B50" s="59"/>
      <c r="C50" s="59"/>
      <c r="D50" s="59"/>
      <c r="E50" s="59"/>
      <c r="F50" s="59"/>
      <c r="G50" s="59"/>
      <c r="H50" s="59"/>
      <c r="I50" s="59"/>
      <c r="J50" s="60"/>
    </row>
    <row r="51" spans="1:10" ht="78" customHeight="1" thickBot="1" x14ac:dyDescent="0.3">
      <c r="A51" s="61" t="s">
        <v>28</v>
      </c>
      <c r="B51" s="62"/>
      <c r="C51" s="62"/>
      <c r="D51" s="62"/>
      <c r="E51" s="62"/>
      <c r="F51" s="62"/>
      <c r="G51" s="62"/>
      <c r="H51" s="62"/>
      <c r="I51" s="62"/>
      <c r="J51" s="63"/>
    </row>
  </sheetData>
  <mergeCells count="53">
    <mergeCell ref="F12:G12"/>
    <mergeCell ref="A1:J1"/>
    <mergeCell ref="A2:J2"/>
    <mergeCell ref="A3:J3"/>
    <mergeCell ref="A4:J4"/>
    <mergeCell ref="A5:J5"/>
    <mergeCell ref="A6:J6"/>
    <mergeCell ref="A7:J7"/>
    <mergeCell ref="A8:J8"/>
    <mergeCell ref="F9:G9"/>
    <mergeCell ref="F10:G10"/>
    <mergeCell ref="F11:G11"/>
    <mergeCell ref="F24:G24"/>
    <mergeCell ref="F13:G13"/>
    <mergeCell ref="F14:G14"/>
    <mergeCell ref="F15:G15"/>
    <mergeCell ref="F16:G16"/>
    <mergeCell ref="F17:G17"/>
    <mergeCell ref="F18:G18"/>
    <mergeCell ref="F19:G19"/>
    <mergeCell ref="F20:G20"/>
    <mergeCell ref="F21:G21"/>
    <mergeCell ref="F22:G22"/>
    <mergeCell ref="F23:G23"/>
    <mergeCell ref="F36:G36"/>
    <mergeCell ref="F25:G25"/>
    <mergeCell ref="F26:G26"/>
    <mergeCell ref="F27:G27"/>
    <mergeCell ref="F28:G28"/>
    <mergeCell ref="F29:G29"/>
    <mergeCell ref="F30:G30"/>
    <mergeCell ref="F31:G31"/>
    <mergeCell ref="F32:G32"/>
    <mergeCell ref="F33:G33"/>
    <mergeCell ref="F34:G34"/>
    <mergeCell ref="F35:G35"/>
    <mergeCell ref="F37:G37"/>
    <mergeCell ref="F38:G38"/>
    <mergeCell ref="F39:G39"/>
    <mergeCell ref="A41:B41"/>
    <mergeCell ref="D41:F41"/>
    <mergeCell ref="A40:B40"/>
    <mergeCell ref="D40:F40"/>
    <mergeCell ref="A51:J51"/>
    <mergeCell ref="H41:J41"/>
    <mergeCell ref="A46:B46"/>
    <mergeCell ref="D46:F46"/>
    <mergeCell ref="H46:J46"/>
    <mergeCell ref="H40:J40"/>
    <mergeCell ref="A45:B45"/>
    <mergeCell ref="D45:F45"/>
    <mergeCell ref="H45:J45"/>
    <mergeCell ref="A50:J50"/>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MALİYE 1. GRUP</vt:lpstr>
      <vt:lpstr>MALİYE 2.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2015-01-27T10:06:10Z</dcterms:modified>
</cp:coreProperties>
</file>