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570" windowHeight="8175" activeTab="12"/>
  </bookViews>
  <sheets>
    <sheet name="İŞLETME 1. GRUP" sheetId="1" r:id="rId1"/>
    <sheet name="İŞLETME 2. GRUP" sheetId="2" r:id="rId2"/>
    <sheet name="İŞLETME 3. GRUP" sheetId="3" r:id="rId3"/>
    <sheet name="İŞLETME 4. GRUP" sheetId="4" r:id="rId4"/>
    <sheet name="İŞLETME 5. GRUP" sheetId="5" r:id="rId5"/>
    <sheet name="İŞLETME MBA 1. GRUP" sheetId="6" r:id="rId6"/>
    <sheet name="İŞLETME MBA 2. GRUP" sheetId="7" r:id="rId7"/>
    <sheet name="İŞLETME MBA 3. GRUP" sheetId="8" r:id="rId8"/>
    <sheet name="İŞLETME MBA 4. GRUP" sheetId="9" r:id="rId9"/>
    <sheet name="İŞLETME MBA 5. GRUP" sheetId="10" r:id="rId10"/>
    <sheet name="İŞLETME MBA 6. GRUP" sheetId="11" r:id="rId11"/>
    <sheet name="İŞLETME MBA 7. GRUP" sheetId="12" r:id="rId12"/>
    <sheet name="İŞLETME MABA 8. GRUP" sheetId="13" r:id="rId13"/>
  </sheets>
  <calcPr calcId="152511"/>
</workbook>
</file>

<file path=xl/calcChain.xml><?xml version="1.0" encoding="utf-8"?>
<calcChain xmlns="http://schemas.openxmlformats.org/spreadsheetml/2006/main">
  <c r="AM30" i="13" l="1"/>
  <c r="AL30" i="13"/>
  <c r="AJ30" i="13"/>
  <c r="AG30" i="13"/>
  <c r="AD30" i="13"/>
  <c r="AA30" i="13"/>
  <c r="X30" i="13"/>
  <c r="U30" i="13"/>
  <c r="R30" i="13"/>
  <c r="AK30" i="13" s="1"/>
  <c r="O30" i="13" s="1"/>
  <c r="N30" i="13"/>
  <c r="M30" i="13"/>
  <c r="J30" i="13"/>
  <c r="I30" i="13"/>
  <c r="D30" i="13"/>
  <c r="AM29" i="13"/>
  <c r="AL29" i="13"/>
  <c r="AJ29" i="13"/>
  <c r="AG29" i="13"/>
  <c r="AD29" i="13"/>
  <c r="AA29" i="13"/>
  <c r="AK29" i="13" s="1"/>
  <c r="O29" i="13" s="1"/>
  <c r="X29" i="13"/>
  <c r="U29" i="13"/>
  <c r="R29" i="13"/>
  <c r="N29" i="13"/>
  <c r="M29" i="13"/>
  <c r="J29" i="13"/>
  <c r="I29" i="13"/>
  <c r="D29" i="13"/>
  <c r="AM28" i="13"/>
  <c r="AL28" i="13"/>
  <c r="AJ28" i="13"/>
  <c r="AG28" i="13"/>
  <c r="AD28" i="13"/>
  <c r="AA28" i="13"/>
  <c r="AK28" i="13" s="1"/>
  <c r="O28" i="13" s="1"/>
  <c r="X28" i="13"/>
  <c r="U28" i="13"/>
  <c r="R28" i="13"/>
  <c r="N28" i="13"/>
  <c r="M28" i="13"/>
  <c r="J28" i="13"/>
  <c r="I28" i="13"/>
  <c r="D28" i="13"/>
  <c r="AM27" i="13"/>
  <c r="AL27" i="13"/>
  <c r="AJ27" i="13"/>
  <c r="AG27" i="13"/>
  <c r="AD27" i="13"/>
  <c r="AA27" i="13"/>
  <c r="AK27" i="13" s="1"/>
  <c r="O27" i="13" s="1"/>
  <c r="X27" i="13"/>
  <c r="U27" i="13"/>
  <c r="R27" i="13"/>
  <c r="N27" i="13"/>
  <c r="M27" i="13"/>
  <c r="J27" i="13"/>
  <c r="I27" i="13"/>
  <c r="D27" i="13"/>
  <c r="AM26" i="13"/>
  <c r="AL26" i="13"/>
  <c r="AJ26" i="13"/>
  <c r="AG26" i="13"/>
  <c r="AD26" i="13"/>
  <c r="AA26" i="13"/>
  <c r="AK26" i="13" s="1"/>
  <c r="O26" i="13" s="1"/>
  <c r="X26" i="13"/>
  <c r="U26" i="13"/>
  <c r="R26" i="13"/>
  <c r="M26" i="13"/>
  <c r="J26" i="13"/>
  <c r="I26" i="13"/>
  <c r="D26" i="13"/>
  <c r="AM25" i="13"/>
  <c r="AL25" i="13"/>
  <c r="AJ25" i="13"/>
  <c r="AG25" i="13"/>
  <c r="AD25" i="13"/>
  <c r="AA25" i="13"/>
  <c r="X25" i="13"/>
  <c r="AK25" i="13" s="1"/>
  <c r="O25" i="13" s="1"/>
  <c r="U25" i="13"/>
  <c r="R25" i="13"/>
  <c r="N25" i="13"/>
  <c r="M25" i="13"/>
  <c r="J25" i="13"/>
  <c r="I25" i="13"/>
  <c r="D25" i="13"/>
  <c r="AM24" i="13"/>
  <c r="AL24" i="13"/>
  <c r="AJ24" i="13"/>
  <c r="AG24" i="13"/>
  <c r="AD24" i="13"/>
  <c r="AA24" i="13"/>
  <c r="X24" i="13"/>
  <c r="AK24" i="13" s="1"/>
  <c r="O24" i="13" s="1"/>
  <c r="U24" i="13"/>
  <c r="R24" i="13"/>
  <c r="N24" i="13"/>
  <c r="M24" i="13"/>
  <c r="J24" i="13"/>
  <c r="I24" i="13"/>
  <c r="D24" i="13"/>
  <c r="AM23" i="13"/>
  <c r="AL23" i="13"/>
  <c r="AJ23" i="13"/>
  <c r="AG23" i="13"/>
  <c r="AD23" i="13"/>
  <c r="AA23" i="13"/>
  <c r="X23" i="13"/>
  <c r="AK23" i="13" s="1"/>
  <c r="O23" i="13" s="1"/>
  <c r="U23" i="13"/>
  <c r="R23" i="13"/>
  <c r="N23" i="13"/>
  <c r="M23" i="13"/>
  <c r="J23" i="13"/>
  <c r="I23" i="13"/>
  <c r="D23" i="13"/>
  <c r="AM22" i="13"/>
  <c r="AL22" i="13"/>
  <c r="AJ22" i="13"/>
  <c r="AG22" i="13"/>
  <c r="AD22" i="13"/>
  <c r="AA22" i="13"/>
  <c r="X22" i="13"/>
  <c r="AK22" i="13" s="1"/>
  <c r="O22" i="13" s="1"/>
  <c r="U22" i="13"/>
  <c r="R22" i="13"/>
  <c r="N22" i="13"/>
  <c r="M22" i="13"/>
  <c r="J22" i="13"/>
  <c r="I22" i="13"/>
  <c r="D22" i="13"/>
  <c r="AM21" i="13"/>
  <c r="AL21" i="13"/>
  <c r="AJ21" i="13"/>
  <c r="AG21" i="13"/>
  <c r="AD21" i="13"/>
  <c r="AA21" i="13"/>
  <c r="X21" i="13"/>
  <c r="AK21" i="13" s="1"/>
  <c r="O21" i="13" s="1"/>
  <c r="U21" i="13"/>
  <c r="R21" i="13"/>
  <c r="N21" i="13"/>
  <c r="M21" i="13"/>
  <c r="J21" i="13"/>
  <c r="I21" i="13"/>
  <c r="D21" i="13"/>
  <c r="AM20" i="13"/>
  <c r="AL20" i="13"/>
  <c r="AJ20" i="13"/>
  <c r="AG20" i="13"/>
  <c r="AD20" i="13"/>
  <c r="AA20" i="13"/>
  <c r="X20" i="13"/>
  <c r="AK20" i="13" s="1"/>
  <c r="O20" i="13" s="1"/>
  <c r="U20" i="13"/>
  <c r="R20" i="13"/>
  <c r="N20" i="13"/>
  <c r="M20" i="13"/>
  <c r="J20" i="13"/>
  <c r="I20" i="13"/>
  <c r="D20" i="13"/>
  <c r="AM19" i="13"/>
  <c r="AL19" i="13"/>
  <c r="AJ19" i="13"/>
  <c r="AG19" i="13"/>
  <c r="AD19" i="13"/>
  <c r="AA19" i="13"/>
  <c r="X19" i="13"/>
  <c r="AK19" i="13" s="1"/>
  <c r="O19" i="13" s="1"/>
  <c r="U19" i="13"/>
  <c r="R19" i="13"/>
  <c r="N19" i="13"/>
  <c r="M19" i="13"/>
  <c r="J19" i="13"/>
  <c r="I19" i="13"/>
  <c r="D19" i="13"/>
  <c r="AM18" i="13"/>
  <c r="AL18" i="13"/>
  <c r="AJ18" i="13"/>
  <c r="AG18" i="13"/>
  <c r="AD18" i="13"/>
  <c r="AA18" i="13"/>
  <c r="X18" i="13"/>
  <c r="AK18" i="13" s="1"/>
  <c r="O18" i="13" s="1"/>
  <c r="U18" i="13"/>
  <c r="R18" i="13"/>
  <c r="N18" i="13"/>
  <c r="M18" i="13"/>
  <c r="J18" i="13"/>
  <c r="I18" i="13"/>
  <c r="D18" i="13"/>
  <c r="AM17" i="13"/>
  <c r="AL17" i="13"/>
  <c r="AJ17" i="13"/>
  <c r="AG17" i="13"/>
  <c r="AD17" i="13"/>
  <c r="AA17" i="13"/>
  <c r="X17" i="13"/>
  <c r="AK17" i="13" s="1"/>
  <c r="O17" i="13" s="1"/>
  <c r="U17" i="13"/>
  <c r="R17" i="13"/>
  <c r="N17" i="13"/>
  <c r="M17" i="13"/>
  <c r="J17" i="13"/>
  <c r="I17" i="13"/>
  <c r="D17" i="13"/>
  <c r="AM16" i="13"/>
  <c r="AL16" i="13"/>
  <c r="AJ16" i="13"/>
  <c r="AG16" i="13"/>
  <c r="AD16" i="13"/>
  <c r="AA16" i="13"/>
  <c r="X16" i="13"/>
  <c r="AK16" i="13" s="1"/>
  <c r="O16" i="13" s="1"/>
  <c r="U16" i="13"/>
  <c r="R16" i="13"/>
  <c r="N16" i="13"/>
  <c r="M16" i="13"/>
  <c r="J16" i="13"/>
  <c r="I16" i="13"/>
  <c r="D16" i="13"/>
  <c r="AM15" i="13"/>
  <c r="AL15" i="13"/>
  <c r="AJ15" i="13"/>
  <c r="AG15" i="13"/>
  <c r="AD15" i="13"/>
  <c r="AA15" i="13"/>
  <c r="X15" i="13"/>
  <c r="AK15" i="13" s="1"/>
  <c r="O15" i="13" s="1"/>
  <c r="U15" i="13"/>
  <c r="R15" i="13"/>
  <c r="N15" i="13"/>
  <c r="M15" i="13"/>
  <c r="J15" i="13"/>
  <c r="I15" i="13"/>
  <c r="D15" i="13"/>
  <c r="AM14" i="13"/>
  <c r="AL14" i="13"/>
  <c r="AJ14" i="13"/>
  <c r="AG14" i="13"/>
  <c r="AD14" i="13"/>
  <c r="AA14" i="13"/>
  <c r="X14" i="13"/>
  <c r="AK14" i="13" s="1"/>
  <c r="O14" i="13" s="1"/>
  <c r="U14" i="13"/>
  <c r="R14" i="13"/>
  <c r="N14" i="13"/>
  <c r="M14" i="13"/>
  <c r="J14" i="13"/>
  <c r="I14" i="13"/>
  <c r="D14" i="13"/>
  <c r="AM13" i="13"/>
  <c r="AL13" i="13"/>
  <c r="AJ13" i="13"/>
  <c r="AG13" i="13"/>
  <c r="AD13" i="13"/>
  <c r="AA13" i="13"/>
  <c r="X13" i="13"/>
  <c r="AK13" i="13" s="1"/>
  <c r="O13" i="13" s="1"/>
  <c r="U13" i="13"/>
  <c r="R13" i="13"/>
  <c r="N13" i="13"/>
  <c r="M13" i="13"/>
  <c r="J13" i="13"/>
  <c r="I13" i="13"/>
  <c r="D13" i="13"/>
  <c r="AM12" i="13"/>
  <c r="AL12" i="13"/>
  <c r="AJ12" i="13"/>
  <c r="AG12" i="13"/>
  <c r="AD12" i="13"/>
  <c r="AA12" i="13"/>
  <c r="X12" i="13"/>
  <c r="AK12" i="13" s="1"/>
  <c r="O12" i="13" s="1"/>
  <c r="U12" i="13"/>
  <c r="R12" i="13"/>
  <c r="N12" i="13"/>
  <c r="M12" i="13"/>
  <c r="J12" i="13"/>
  <c r="I12" i="13"/>
  <c r="D12" i="13"/>
  <c r="AM11" i="13"/>
  <c r="AJ11" i="13"/>
  <c r="AG11" i="13"/>
  <c r="AD11" i="13"/>
  <c r="AA11" i="13"/>
  <c r="X11" i="13"/>
  <c r="AK11" i="13" s="1"/>
  <c r="U11" i="13"/>
  <c r="R11" i="13"/>
  <c r="N11" i="13"/>
  <c r="D11" i="13" s="1"/>
  <c r="M11" i="13"/>
  <c r="AM30" i="12"/>
  <c r="AL30" i="12"/>
  <c r="AK30" i="12"/>
  <c r="O30" i="12" s="1"/>
  <c r="AJ30" i="12"/>
  <c r="AG30" i="12"/>
  <c r="AD30" i="12"/>
  <c r="AA30" i="12"/>
  <c r="X30" i="12"/>
  <c r="U30" i="12"/>
  <c r="R30" i="12"/>
  <c r="N30" i="12"/>
  <c r="M30" i="12"/>
  <c r="J30" i="12"/>
  <c r="I30" i="12"/>
  <c r="D30" i="12"/>
  <c r="AM29" i="12"/>
  <c r="AL29" i="12"/>
  <c r="AK29" i="12"/>
  <c r="O29" i="12" s="1"/>
  <c r="AJ29" i="12"/>
  <c r="AG29" i="12"/>
  <c r="AD29" i="12"/>
  <c r="AA29" i="12"/>
  <c r="X29" i="12"/>
  <c r="U29" i="12"/>
  <c r="R29" i="12"/>
  <c r="N29" i="12"/>
  <c r="M29" i="12"/>
  <c r="J29" i="12"/>
  <c r="I29" i="12"/>
  <c r="D29" i="12"/>
  <c r="AM28" i="12"/>
  <c r="AL28" i="12"/>
  <c r="AK28" i="12"/>
  <c r="O28" i="12" s="1"/>
  <c r="AJ28" i="12"/>
  <c r="AG28" i="12"/>
  <c r="AD28" i="12"/>
  <c r="AA28" i="12"/>
  <c r="X28" i="12"/>
  <c r="U28" i="12"/>
  <c r="R28" i="12"/>
  <c r="N28" i="12"/>
  <c r="M28" i="12"/>
  <c r="J28" i="12"/>
  <c r="I28" i="12"/>
  <c r="D28" i="12"/>
  <c r="AM27" i="12"/>
  <c r="AL27" i="12"/>
  <c r="AK27" i="12"/>
  <c r="O27" i="12" s="1"/>
  <c r="AJ27" i="12"/>
  <c r="AG27" i="12"/>
  <c r="AD27" i="12"/>
  <c r="AA27" i="12"/>
  <c r="X27" i="12"/>
  <c r="U27" i="12"/>
  <c r="R27" i="12"/>
  <c r="N27" i="12"/>
  <c r="M27" i="12"/>
  <c r="J27" i="12"/>
  <c r="I27" i="12"/>
  <c r="D27" i="12"/>
  <c r="AM26" i="12"/>
  <c r="AL26" i="12"/>
  <c r="AK26" i="12"/>
  <c r="AJ26" i="12"/>
  <c r="AG26" i="12"/>
  <c r="AD26" i="12"/>
  <c r="AA26" i="12"/>
  <c r="X26" i="12"/>
  <c r="U26" i="12"/>
  <c r="R26" i="12"/>
  <c r="O26" i="12"/>
  <c r="M26" i="12"/>
  <c r="J26" i="12"/>
  <c r="I26" i="12"/>
  <c r="D26" i="12"/>
  <c r="AM25" i="12"/>
  <c r="AL25" i="12"/>
  <c r="AJ25" i="12"/>
  <c r="AG25" i="12"/>
  <c r="AD25" i="12"/>
  <c r="AA25" i="12"/>
  <c r="X25" i="12"/>
  <c r="AK25" i="12" s="1"/>
  <c r="O25" i="12" s="1"/>
  <c r="U25" i="12"/>
  <c r="R25" i="12"/>
  <c r="N25" i="12"/>
  <c r="M25" i="12"/>
  <c r="J25" i="12"/>
  <c r="I25" i="12"/>
  <c r="D25" i="12"/>
  <c r="AM24" i="12"/>
  <c r="AL24" i="12"/>
  <c r="AJ24" i="12"/>
  <c r="AG24" i="12"/>
  <c r="AD24" i="12"/>
  <c r="AA24" i="12"/>
  <c r="X24" i="12"/>
  <c r="AK24" i="12" s="1"/>
  <c r="O24" i="12" s="1"/>
  <c r="U24" i="12"/>
  <c r="R24" i="12"/>
  <c r="N24" i="12"/>
  <c r="M24" i="12"/>
  <c r="J24" i="12"/>
  <c r="I24" i="12"/>
  <c r="D24" i="12"/>
  <c r="AM23" i="12"/>
  <c r="AL23" i="12"/>
  <c r="AJ23" i="12"/>
  <c r="AG23" i="12"/>
  <c r="AD23" i="12"/>
  <c r="AA23" i="12"/>
  <c r="X23" i="12"/>
  <c r="AK23" i="12" s="1"/>
  <c r="O23" i="12" s="1"/>
  <c r="U23" i="12"/>
  <c r="R23" i="12"/>
  <c r="N23" i="12"/>
  <c r="M23" i="12"/>
  <c r="J23" i="12"/>
  <c r="I23" i="12"/>
  <c r="D23" i="12"/>
  <c r="AM22" i="12"/>
  <c r="AL22" i="12"/>
  <c r="AJ22" i="12"/>
  <c r="AG22" i="12"/>
  <c r="AD22" i="12"/>
  <c r="AA22" i="12"/>
  <c r="X22" i="12"/>
  <c r="AK22" i="12" s="1"/>
  <c r="O22" i="12" s="1"/>
  <c r="U22" i="12"/>
  <c r="R22" i="12"/>
  <c r="N22" i="12"/>
  <c r="M22" i="12"/>
  <c r="J22" i="12"/>
  <c r="I22" i="12"/>
  <c r="D22" i="12"/>
  <c r="AM21" i="12"/>
  <c r="AL21" i="12"/>
  <c r="AJ21" i="12"/>
  <c r="AG21" i="12"/>
  <c r="AD21" i="12"/>
  <c r="AA21" i="12"/>
  <c r="X21" i="12"/>
  <c r="U21" i="12"/>
  <c r="R21" i="12"/>
  <c r="AK21" i="12" s="1"/>
  <c r="O21" i="12" s="1"/>
  <c r="N21" i="12"/>
  <c r="M21" i="12"/>
  <c r="J21" i="12"/>
  <c r="I21" i="12"/>
  <c r="D21" i="12"/>
  <c r="AM20" i="12"/>
  <c r="AL20" i="12"/>
  <c r="AJ20" i="12"/>
  <c r="AG20" i="12"/>
  <c r="AD20" i="12"/>
  <c r="AA20" i="12"/>
  <c r="X20" i="12"/>
  <c r="U20" i="12"/>
  <c r="R20" i="12"/>
  <c r="AK20" i="12" s="1"/>
  <c r="O20" i="12" s="1"/>
  <c r="N20" i="12"/>
  <c r="M20" i="12"/>
  <c r="J20" i="12"/>
  <c r="I20" i="12"/>
  <c r="D20" i="12"/>
  <c r="AM19" i="12"/>
  <c r="AL19" i="12"/>
  <c r="AJ19" i="12"/>
  <c r="AG19" i="12"/>
  <c r="AD19" i="12"/>
  <c r="AA19" i="12"/>
  <c r="X19" i="12"/>
  <c r="U19" i="12"/>
  <c r="R19" i="12"/>
  <c r="AK19" i="12" s="1"/>
  <c r="O19" i="12" s="1"/>
  <c r="N19" i="12"/>
  <c r="M19" i="12"/>
  <c r="J19" i="12"/>
  <c r="I19" i="12"/>
  <c r="D19" i="12"/>
  <c r="AM18" i="12"/>
  <c r="AL18" i="12"/>
  <c r="AJ18" i="12"/>
  <c r="AG18" i="12"/>
  <c r="AD18" i="12"/>
  <c r="AA18" i="12"/>
  <c r="X18" i="12"/>
  <c r="U18" i="12"/>
  <c r="R18" i="12"/>
  <c r="AK18" i="12" s="1"/>
  <c r="O18" i="12" s="1"/>
  <c r="N18" i="12"/>
  <c r="M18" i="12"/>
  <c r="J18" i="12"/>
  <c r="I18" i="12"/>
  <c r="D18" i="12"/>
  <c r="AM17" i="12"/>
  <c r="AL17" i="12"/>
  <c r="AJ17" i="12"/>
  <c r="AG17" i="12"/>
  <c r="AD17" i="12"/>
  <c r="AA17" i="12"/>
  <c r="X17" i="12"/>
  <c r="AK17" i="12" s="1"/>
  <c r="O17" i="12" s="1"/>
  <c r="U17" i="12"/>
  <c r="R17" i="12"/>
  <c r="N17" i="12"/>
  <c r="M17" i="12"/>
  <c r="J17" i="12"/>
  <c r="I17" i="12"/>
  <c r="D17" i="12"/>
  <c r="AM16" i="12"/>
  <c r="AL16" i="12"/>
  <c r="AJ16" i="12"/>
  <c r="AG16" i="12"/>
  <c r="AD16" i="12"/>
  <c r="AA16" i="12"/>
  <c r="X16" i="12"/>
  <c r="AK16" i="12" s="1"/>
  <c r="O16" i="12" s="1"/>
  <c r="U16" i="12"/>
  <c r="R16" i="12"/>
  <c r="N16" i="12"/>
  <c r="M16" i="12"/>
  <c r="J16" i="12"/>
  <c r="I16" i="12"/>
  <c r="D16" i="12"/>
  <c r="AM15" i="12"/>
  <c r="AL15" i="12"/>
  <c r="AJ15" i="12"/>
  <c r="AG15" i="12"/>
  <c r="AD15" i="12"/>
  <c r="AA15" i="12"/>
  <c r="X15" i="12"/>
  <c r="AK15" i="12" s="1"/>
  <c r="O15" i="12" s="1"/>
  <c r="U15" i="12"/>
  <c r="R15" i="12"/>
  <c r="N15" i="12"/>
  <c r="M15" i="12"/>
  <c r="J15" i="12"/>
  <c r="I15" i="12"/>
  <c r="D15" i="12"/>
  <c r="AM14" i="12"/>
  <c r="AL14" i="12"/>
  <c r="AJ14" i="12"/>
  <c r="AG14" i="12"/>
  <c r="AD14" i="12"/>
  <c r="AA14" i="12"/>
  <c r="X14" i="12"/>
  <c r="AK14" i="12" s="1"/>
  <c r="O14" i="12" s="1"/>
  <c r="U14" i="12"/>
  <c r="R14" i="12"/>
  <c r="N14" i="12"/>
  <c r="M14" i="12"/>
  <c r="J14" i="12"/>
  <c r="I14" i="12"/>
  <c r="D14" i="12"/>
  <c r="AM13" i="12"/>
  <c r="AL13" i="12"/>
  <c r="AJ13" i="12"/>
  <c r="AG13" i="12"/>
  <c r="AD13" i="12"/>
  <c r="AA13" i="12"/>
  <c r="X13" i="12"/>
  <c r="AK13" i="12" s="1"/>
  <c r="O13" i="12" s="1"/>
  <c r="U13" i="12"/>
  <c r="R13" i="12"/>
  <c r="N13" i="12"/>
  <c r="M13" i="12"/>
  <c r="J13" i="12"/>
  <c r="I13" i="12"/>
  <c r="D13" i="12"/>
  <c r="AM12" i="12"/>
  <c r="AL12" i="12"/>
  <c r="AJ12" i="12"/>
  <c r="AG12" i="12"/>
  <c r="AD12" i="12"/>
  <c r="AA12" i="12"/>
  <c r="X12" i="12"/>
  <c r="AK12" i="12" s="1"/>
  <c r="O12" i="12" s="1"/>
  <c r="U12" i="12"/>
  <c r="R12" i="12"/>
  <c r="N12" i="12"/>
  <c r="M12" i="12"/>
  <c r="J12" i="12"/>
  <c r="I12" i="12"/>
  <c r="D12" i="12"/>
  <c r="AM11" i="12"/>
  <c r="AJ11" i="12"/>
  <c r="AG11" i="12"/>
  <c r="AD11" i="12"/>
  <c r="AA11" i="12"/>
  <c r="X11" i="12"/>
  <c r="U11" i="12"/>
  <c r="R11" i="12"/>
  <c r="N11" i="12"/>
  <c r="M11" i="12"/>
  <c r="D11" i="12"/>
  <c r="O11" i="13" l="1"/>
  <c r="J11" i="13" s="1"/>
  <c r="AK11" i="12"/>
  <c r="AM30" i="11"/>
  <c r="AL30" i="11"/>
  <c r="AK30" i="11"/>
  <c r="AJ30" i="11"/>
  <c r="AG30" i="11"/>
  <c r="AD30" i="11"/>
  <c r="AA30" i="11"/>
  <c r="X30" i="11"/>
  <c r="U30" i="11"/>
  <c r="R30" i="11"/>
  <c r="O30" i="11"/>
  <c r="N30" i="11"/>
  <c r="M30" i="11"/>
  <c r="J30" i="11"/>
  <c r="I30" i="11"/>
  <c r="D30" i="11"/>
  <c r="AM29" i="11"/>
  <c r="AL29" i="11"/>
  <c r="AK29" i="11"/>
  <c r="O29" i="11" s="1"/>
  <c r="AJ29" i="11"/>
  <c r="AG29" i="11"/>
  <c r="AD29" i="11"/>
  <c r="AA29" i="11"/>
  <c r="X29" i="11"/>
  <c r="U29" i="11"/>
  <c r="R29" i="11"/>
  <c r="N29" i="11"/>
  <c r="M29" i="11"/>
  <c r="J29" i="11"/>
  <c r="I29" i="11"/>
  <c r="D29" i="11"/>
  <c r="AM28" i="11"/>
  <c r="AL28" i="11"/>
  <c r="AK28" i="11"/>
  <c r="AJ28" i="11"/>
  <c r="AG28" i="11"/>
  <c r="AD28" i="11"/>
  <c r="AA28" i="11"/>
  <c r="X28" i="11"/>
  <c r="U28" i="11"/>
  <c r="R28" i="11"/>
  <c r="O28" i="11"/>
  <c r="N28" i="11"/>
  <c r="M28" i="11"/>
  <c r="J28" i="11"/>
  <c r="I28" i="11"/>
  <c r="D28" i="11"/>
  <c r="AM27" i="11"/>
  <c r="AL27" i="11"/>
  <c r="AJ27" i="11"/>
  <c r="AG27" i="11"/>
  <c r="AD27" i="11"/>
  <c r="AA27" i="11"/>
  <c r="AK27" i="11" s="1"/>
  <c r="O27" i="11" s="1"/>
  <c r="X27" i="11"/>
  <c r="U27" i="11"/>
  <c r="R27" i="11"/>
  <c r="N27" i="11"/>
  <c r="M27" i="11"/>
  <c r="J27" i="11"/>
  <c r="I27" i="11"/>
  <c r="D27" i="11"/>
  <c r="AM26" i="11"/>
  <c r="AL26" i="11"/>
  <c r="AJ26" i="11"/>
  <c r="AG26" i="11"/>
  <c r="AD26" i="11"/>
  <c r="AA26" i="11"/>
  <c r="AK26" i="11" s="1"/>
  <c r="O26" i="11" s="1"/>
  <c r="X26" i="11"/>
  <c r="U26" i="11"/>
  <c r="R26" i="11"/>
  <c r="M26" i="11"/>
  <c r="J26" i="11"/>
  <c r="I26" i="11"/>
  <c r="D26" i="11"/>
  <c r="AM25" i="11"/>
  <c r="AL25" i="11"/>
  <c r="AJ25" i="11"/>
  <c r="AG25" i="11"/>
  <c r="AD25" i="11"/>
  <c r="AA25" i="11"/>
  <c r="X25" i="11"/>
  <c r="U25" i="11"/>
  <c r="R25" i="11"/>
  <c r="AK25" i="11" s="1"/>
  <c r="O25" i="11" s="1"/>
  <c r="N25" i="11"/>
  <c r="M25" i="11"/>
  <c r="J25" i="11"/>
  <c r="I25" i="11"/>
  <c r="D25" i="11"/>
  <c r="AM24" i="11"/>
  <c r="AL24" i="11"/>
  <c r="AJ24" i="11"/>
  <c r="AG24" i="11"/>
  <c r="AD24" i="11"/>
  <c r="AA24" i="11"/>
  <c r="X24" i="11"/>
  <c r="U24" i="11"/>
  <c r="R24" i="11"/>
  <c r="AK24" i="11" s="1"/>
  <c r="O24" i="11" s="1"/>
  <c r="N24" i="11"/>
  <c r="M24" i="11"/>
  <c r="J24" i="11"/>
  <c r="I24" i="11"/>
  <c r="D24" i="11"/>
  <c r="AM23" i="11"/>
  <c r="AL23" i="11"/>
  <c r="AJ23" i="11"/>
  <c r="AG23" i="11"/>
  <c r="AD23" i="11"/>
  <c r="AA23" i="11"/>
  <c r="X23" i="11"/>
  <c r="U23" i="11"/>
  <c r="R23" i="11"/>
  <c r="AK23" i="11" s="1"/>
  <c r="O23" i="11" s="1"/>
  <c r="N23" i="11"/>
  <c r="M23" i="11"/>
  <c r="J23" i="11"/>
  <c r="I23" i="11"/>
  <c r="D23" i="11"/>
  <c r="AM22" i="11"/>
  <c r="AL22" i="11"/>
  <c r="AJ22" i="11"/>
  <c r="AG22" i="11"/>
  <c r="AD22" i="11"/>
  <c r="AA22" i="11"/>
  <c r="X22" i="11"/>
  <c r="U22" i="11"/>
  <c r="R22" i="11"/>
  <c r="AK22" i="11" s="1"/>
  <c r="O22" i="11" s="1"/>
  <c r="N22" i="11"/>
  <c r="M22" i="11"/>
  <c r="J22" i="11"/>
  <c r="I22" i="11"/>
  <c r="D22" i="11"/>
  <c r="AM21" i="11"/>
  <c r="AL21" i="11"/>
  <c r="AJ21" i="11"/>
  <c r="AG21" i="11"/>
  <c r="AD21" i="11"/>
  <c r="AA21" i="11"/>
  <c r="X21" i="11"/>
  <c r="U21" i="11"/>
  <c r="R21" i="11"/>
  <c r="AK21" i="11" s="1"/>
  <c r="O21" i="11" s="1"/>
  <c r="N21" i="11"/>
  <c r="M21" i="11"/>
  <c r="J21" i="11"/>
  <c r="I21" i="11"/>
  <c r="D21" i="11"/>
  <c r="AM20" i="11"/>
  <c r="AL20" i="11"/>
  <c r="AJ20" i="11"/>
  <c r="AG20" i="11"/>
  <c r="AD20" i="11"/>
  <c r="AA20" i="11"/>
  <c r="X20" i="11"/>
  <c r="U20" i="11"/>
  <c r="R20" i="11"/>
  <c r="AK20" i="11" s="1"/>
  <c r="O20" i="11" s="1"/>
  <c r="N20" i="11"/>
  <c r="M20" i="11"/>
  <c r="J20" i="11"/>
  <c r="I20" i="11"/>
  <c r="D20" i="11"/>
  <c r="AM19" i="11"/>
  <c r="AL19" i="11"/>
  <c r="AJ19" i="11"/>
  <c r="AG19" i="11"/>
  <c r="AD19" i="11"/>
  <c r="AA19" i="11"/>
  <c r="X19" i="11"/>
  <c r="U19" i="11"/>
  <c r="R19" i="11"/>
  <c r="AK19" i="11" s="1"/>
  <c r="O19" i="11" s="1"/>
  <c r="N19" i="11"/>
  <c r="M19" i="11"/>
  <c r="J19" i="11"/>
  <c r="I19" i="11"/>
  <c r="D19" i="11"/>
  <c r="AM18" i="11"/>
  <c r="AL18" i="11"/>
  <c r="AJ18" i="11"/>
  <c r="AG18" i="11"/>
  <c r="AD18" i="11"/>
  <c r="AA18" i="11"/>
  <c r="X18" i="11"/>
  <c r="U18" i="11"/>
  <c r="R18" i="11"/>
  <c r="AK18" i="11" s="1"/>
  <c r="O18" i="11" s="1"/>
  <c r="N18" i="11"/>
  <c r="M18" i="11"/>
  <c r="J18" i="11"/>
  <c r="I18" i="11"/>
  <c r="D18" i="11"/>
  <c r="AM17" i="11"/>
  <c r="AL17" i="11"/>
  <c r="AJ17" i="11"/>
  <c r="AG17" i="11"/>
  <c r="AD17" i="11"/>
  <c r="AA17" i="11"/>
  <c r="X17" i="11"/>
  <c r="U17" i="11"/>
  <c r="R17" i="11"/>
  <c r="AK17" i="11" s="1"/>
  <c r="O17" i="11" s="1"/>
  <c r="N17" i="11"/>
  <c r="M17" i="11"/>
  <c r="J17" i="11"/>
  <c r="I17" i="11"/>
  <c r="D17" i="11"/>
  <c r="AM16" i="11"/>
  <c r="AL16" i="11"/>
  <c r="AJ16" i="11"/>
  <c r="AG16" i="11"/>
  <c r="AD16" i="11"/>
  <c r="AA16" i="11"/>
  <c r="X16" i="11"/>
  <c r="U16" i="11"/>
  <c r="R16" i="11"/>
  <c r="AK16" i="11" s="1"/>
  <c r="O16" i="11" s="1"/>
  <c r="N16" i="11"/>
  <c r="M16" i="11"/>
  <c r="J16" i="11"/>
  <c r="I16" i="11"/>
  <c r="D16" i="11"/>
  <c r="AM15" i="11"/>
  <c r="AL15" i="11"/>
  <c r="AJ15" i="11"/>
  <c r="AG15" i="11"/>
  <c r="AD15" i="11"/>
  <c r="AA15" i="11"/>
  <c r="X15" i="11"/>
  <c r="U15" i="11"/>
  <c r="R15" i="11"/>
  <c r="AK15" i="11" s="1"/>
  <c r="O15" i="11" s="1"/>
  <c r="N15" i="11"/>
  <c r="M15" i="11"/>
  <c r="J15" i="11"/>
  <c r="I15" i="11"/>
  <c r="D15" i="11"/>
  <c r="AM14" i="11"/>
  <c r="AL14" i="11"/>
  <c r="AJ14" i="11"/>
  <c r="AG14" i="11"/>
  <c r="AD14" i="11"/>
  <c r="AA14" i="11"/>
  <c r="X14" i="11"/>
  <c r="U14" i="11"/>
  <c r="R14" i="11"/>
  <c r="AK14" i="11" s="1"/>
  <c r="O14" i="11" s="1"/>
  <c r="N14" i="11"/>
  <c r="M14" i="11"/>
  <c r="J14" i="11"/>
  <c r="I14" i="11"/>
  <c r="D14" i="11"/>
  <c r="AM13" i="11"/>
  <c r="AL13" i="11"/>
  <c r="AJ13" i="11"/>
  <c r="AG13" i="11"/>
  <c r="AD13" i="11"/>
  <c r="AA13" i="11"/>
  <c r="X13" i="11"/>
  <c r="U13" i="11"/>
  <c r="R13" i="11"/>
  <c r="AK13" i="11" s="1"/>
  <c r="O13" i="11" s="1"/>
  <c r="N13" i="11"/>
  <c r="M13" i="11"/>
  <c r="J13" i="11"/>
  <c r="I13" i="11"/>
  <c r="D13" i="11"/>
  <c r="AM12" i="11"/>
  <c r="AL12" i="11"/>
  <c r="AJ12" i="11"/>
  <c r="AG12" i="11"/>
  <c r="AD12" i="11"/>
  <c r="AA12" i="11"/>
  <c r="X12" i="11"/>
  <c r="U12" i="11"/>
  <c r="R12" i="11"/>
  <c r="AK12" i="11" s="1"/>
  <c r="N12" i="11"/>
  <c r="M12" i="11"/>
  <c r="I12" i="11"/>
  <c r="D12" i="11"/>
  <c r="AM11" i="11"/>
  <c r="AL11" i="11"/>
  <c r="I11" i="11" s="1"/>
  <c r="AJ11" i="11"/>
  <c r="AG11" i="11"/>
  <c r="AD11" i="11"/>
  <c r="AA11" i="11"/>
  <c r="X11" i="11"/>
  <c r="U11" i="11"/>
  <c r="R11" i="11"/>
  <c r="AK11" i="11" s="1"/>
  <c r="O11" i="11" s="1"/>
  <c r="J11" i="11" s="1"/>
  <c r="N11" i="11"/>
  <c r="M11" i="11"/>
  <c r="D11" i="11"/>
  <c r="AM30" i="10"/>
  <c r="AL30" i="10"/>
  <c r="AJ30" i="10"/>
  <c r="AG30" i="10"/>
  <c r="AD30" i="10"/>
  <c r="AA30" i="10"/>
  <c r="X30" i="10"/>
  <c r="U30" i="10"/>
  <c r="R30" i="10"/>
  <c r="AK30" i="10" s="1"/>
  <c r="O30" i="10" s="1"/>
  <c r="N30" i="10"/>
  <c r="M30" i="10"/>
  <c r="J30" i="10"/>
  <c r="I30" i="10"/>
  <c r="D30" i="10"/>
  <c r="AM29" i="10"/>
  <c r="AL29" i="10"/>
  <c r="AJ29" i="10"/>
  <c r="AG29" i="10"/>
  <c r="AD29" i="10"/>
  <c r="AA29" i="10"/>
  <c r="X29" i="10"/>
  <c r="U29" i="10"/>
  <c r="R29" i="10"/>
  <c r="AK29" i="10" s="1"/>
  <c r="O29" i="10" s="1"/>
  <c r="N29" i="10"/>
  <c r="M29" i="10"/>
  <c r="J29" i="10"/>
  <c r="I29" i="10"/>
  <c r="D29" i="10"/>
  <c r="AM28" i="10"/>
  <c r="AL28" i="10"/>
  <c r="AJ28" i="10"/>
  <c r="AG28" i="10"/>
  <c r="AD28" i="10"/>
  <c r="AA28" i="10"/>
  <c r="X28" i="10"/>
  <c r="U28" i="10"/>
  <c r="R28" i="10"/>
  <c r="AK28" i="10" s="1"/>
  <c r="O28" i="10" s="1"/>
  <c r="N28" i="10"/>
  <c r="M28" i="10"/>
  <c r="J28" i="10"/>
  <c r="I28" i="10"/>
  <c r="D28" i="10"/>
  <c r="AM27" i="10"/>
  <c r="AL27" i="10"/>
  <c r="AJ27" i="10"/>
  <c r="AG27" i="10"/>
  <c r="AD27" i="10"/>
  <c r="AA27" i="10"/>
  <c r="X27" i="10"/>
  <c r="U27" i="10"/>
  <c r="R27" i="10"/>
  <c r="AK27" i="10" s="1"/>
  <c r="O27" i="10" s="1"/>
  <c r="N27" i="10"/>
  <c r="M27" i="10"/>
  <c r="J27" i="10"/>
  <c r="I27" i="10"/>
  <c r="D27" i="10"/>
  <c r="AM26" i="10"/>
  <c r="AL26" i="10"/>
  <c r="AJ26" i="10"/>
  <c r="AG26" i="10"/>
  <c r="AD26" i="10"/>
  <c r="AA26" i="10"/>
  <c r="X26" i="10"/>
  <c r="U26" i="10"/>
  <c r="R26" i="10"/>
  <c r="AK26" i="10" s="1"/>
  <c r="O26" i="10" s="1"/>
  <c r="M26" i="10"/>
  <c r="J26" i="10"/>
  <c r="I26" i="10"/>
  <c r="D26" i="10"/>
  <c r="AM25" i="10"/>
  <c r="AL25" i="10"/>
  <c r="AJ25" i="10"/>
  <c r="AG25" i="10"/>
  <c r="AD25" i="10"/>
  <c r="AA25" i="10"/>
  <c r="X25" i="10"/>
  <c r="U25" i="10"/>
  <c r="AK25" i="10" s="1"/>
  <c r="O25" i="10" s="1"/>
  <c r="R25" i="10"/>
  <c r="N25" i="10"/>
  <c r="M25" i="10"/>
  <c r="J25" i="10"/>
  <c r="I25" i="10"/>
  <c r="D25" i="10"/>
  <c r="AM24" i="10"/>
  <c r="AL24" i="10"/>
  <c r="AJ24" i="10"/>
  <c r="AG24" i="10"/>
  <c r="AD24" i="10"/>
  <c r="AA24" i="10"/>
  <c r="X24" i="10"/>
  <c r="U24" i="10"/>
  <c r="AK24" i="10" s="1"/>
  <c r="O24" i="10" s="1"/>
  <c r="R24" i="10"/>
  <c r="N24" i="10"/>
  <c r="M24" i="10"/>
  <c r="J24" i="10"/>
  <c r="I24" i="10"/>
  <c r="D24" i="10"/>
  <c r="AM23" i="10"/>
  <c r="AL23" i="10"/>
  <c r="AJ23" i="10"/>
  <c r="AG23" i="10"/>
  <c r="AD23" i="10"/>
  <c r="AA23" i="10"/>
  <c r="X23" i="10"/>
  <c r="U23" i="10"/>
  <c r="AK23" i="10" s="1"/>
  <c r="O23" i="10" s="1"/>
  <c r="R23" i="10"/>
  <c r="N23" i="10"/>
  <c r="M23" i="10"/>
  <c r="J23" i="10"/>
  <c r="I23" i="10"/>
  <c r="D23" i="10"/>
  <c r="AM22" i="10"/>
  <c r="AL22" i="10"/>
  <c r="AJ22" i="10"/>
  <c r="AG22" i="10"/>
  <c r="AD22" i="10"/>
  <c r="AA22" i="10"/>
  <c r="X22" i="10"/>
  <c r="U22" i="10"/>
  <c r="AK22" i="10" s="1"/>
  <c r="O22" i="10" s="1"/>
  <c r="R22" i="10"/>
  <c r="N22" i="10"/>
  <c r="M22" i="10"/>
  <c r="J22" i="10"/>
  <c r="I22" i="10"/>
  <c r="D22" i="10"/>
  <c r="AM21" i="10"/>
  <c r="AL21" i="10"/>
  <c r="AJ21" i="10"/>
  <c r="AG21" i="10"/>
  <c r="AD21" i="10"/>
  <c r="AA21" i="10"/>
  <c r="X21" i="10"/>
  <c r="U21" i="10"/>
  <c r="AK21" i="10" s="1"/>
  <c r="O21" i="10" s="1"/>
  <c r="R21" i="10"/>
  <c r="N21" i="10"/>
  <c r="M21" i="10"/>
  <c r="J21" i="10"/>
  <c r="I21" i="10"/>
  <c r="D21" i="10"/>
  <c r="AM20" i="10"/>
  <c r="AL20" i="10"/>
  <c r="AJ20" i="10"/>
  <c r="AG20" i="10"/>
  <c r="AD20" i="10"/>
  <c r="AA20" i="10"/>
  <c r="X20" i="10"/>
  <c r="U20" i="10"/>
  <c r="AK20" i="10" s="1"/>
  <c r="O20" i="10" s="1"/>
  <c r="R20" i="10"/>
  <c r="N20" i="10"/>
  <c r="M20" i="10"/>
  <c r="J20" i="10"/>
  <c r="I20" i="10"/>
  <c r="D20" i="10"/>
  <c r="AM19" i="10"/>
  <c r="AL19" i="10"/>
  <c r="AJ19" i="10"/>
  <c r="AG19" i="10"/>
  <c r="AD19" i="10"/>
  <c r="AA19" i="10"/>
  <c r="X19" i="10"/>
  <c r="U19" i="10"/>
  <c r="AK19" i="10" s="1"/>
  <c r="O19" i="10" s="1"/>
  <c r="R19" i="10"/>
  <c r="N19" i="10"/>
  <c r="M19" i="10"/>
  <c r="J19" i="10"/>
  <c r="I19" i="10"/>
  <c r="D19" i="10"/>
  <c r="AM18" i="10"/>
  <c r="AL18" i="10"/>
  <c r="AJ18" i="10"/>
  <c r="AG18" i="10"/>
  <c r="AD18" i="10"/>
  <c r="AA18" i="10"/>
  <c r="X18" i="10"/>
  <c r="U18" i="10"/>
  <c r="AK18" i="10" s="1"/>
  <c r="O18" i="10" s="1"/>
  <c r="R18" i="10"/>
  <c r="N18" i="10"/>
  <c r="M18" i="10"/>
  <c r="J18" i="10"/>
  <c r="I18" i="10"/>
  <c r="D18" i="10"/>
  <c r="AM17" i="10"/>
  <c r="AL17" i="10"/>
  <c r="AJ17" i="10"/>
  <c r="AG17" i="10"/>
  <c r="AD17" i="10"/>
  <c r="AA17" i="10"/>
  <c r="X17" i="10"/>
  <c r="U17" i="10"/>
  <c r="AK17" i="10" s="1"/>
  <c r="O17" i="10" s="1"/>
  <c r="R17" i="10"/>
  <c r="N17" i="10"/>
  <c r="M17" i="10"/>
  <c r="J17" i="10"/>
  <c r="I17" i="10"/>
  <c r="D17" i="10"/>
  <c r="AM16" i="10"/>
  <c r="AL16" i="10"/>
  <c r="AJ16" i="10"/>
  <c r="AG16" i="10"/>
  <c r="AD16" i="10"/>
  <c r="AA16" i="10"/>
  <c r="X16" i="10"/>
  <c r="U16" i="10"/>
  <c r="AK16" i="10" s="1"/>
  <c r="O16" i="10" s="1"/>
  <c r="R16" i="10"/>
  <c r="N16" i="10"/>
  <c r="M16" i="10"/>
  <c r="J16" i="10"/>
  <c r="I16" i="10"/>
  <c r="D16" i="10"/>
  <c r="AM15" i="10"/>
  <c r="AL15" i="10"/>
  <c r="AJ15" i="10"/>
  <c r="AG15" i="10"/>
  <c r="AD15" i="10"/>
  <c r="AA15" i="10"/>
  <c r="X15" i="10"/>
  <c r="U15" i="10"/>
  <c r="AK15" i="10" s="1"/>
  <c r="O15" i="10" s="1"/>
  <c r="R15" i="10"/>
  <c r="N15" i="10"/>
  <c r="M15" i="10"/>
  <c r="J15" i="10"/>
  <c r="I15" i="10"/>
  <c r="D15" i="10"/>
  <c r="AM14" i="10"/>
  <c r="AL14" i="10"/>
  <c r="I14" i="10" s="1"/>
  <c r="AJ14" i="10"/>
  <c r="AG14" i="10"/>
  <c r="AD14" i="10"/>
  <c r="AA14" i="10"/>
  <c r="AK14" i="10" s="1"/>
  <c r="X14" i="10"/>
  <c r="U14" i="10"/>
  <c r="R14" i="10"/>
  <c r="N14" i="10"/>
  <c r="M14" i="10"/>
  <c r="D14" i="10"/>
  <c r="AM13" i="10"/>
  <c r="AL13" i="10"/>
  <c r="AJ13" i="10"/>
  <c r="AG13" i="10"/>
  <c r="AD13" i="10"/>
  <c r="AA13" i="10"/>
  <c r="AK13" i="10" s="1"/>
  <c r="X13" i="10"/>
  <c r="U13" i="10"/>
  <c r="R13" i="10"/>
  <c r="N13" i="10"/>
  <c r="M13" i="10"/>
  <c r="I13" i="10"/>
  <c r="D13" i="10"/>
  <c r="AM12" i="10"/>
  <c r="AJ12" i="10"/>
  <c r="AG12" i="10"/>
  <c r="AD12" i="10"/>
  <c r="AA12" i="10"/>
  <c r="X12" i="10"/>
  <c r="U12" i="10"/>
  <c r="R12" i="10"/>
  <c r="N12" i="10"/>
  <c r="D12" i="10" s="1"/>
  <c r="M12" i="10"/>
  <c r="AM11" i="10"/>
  <c r="AJ11" i="10"/>
  <c r="AG11" i="10"/>
  <c r="AD11" i="10"/>
  <c r="AA11" i="10"/>
  <c r="X11" i="10"/>
  <c r="U11" i="10"/>
  <c r="R11" i="10"/>
  <c r="N11" i="10"/>
  <c r="D11" i="10" s="1"/>
  <c r="M11" i="10"/>
  <c r="AM30" i="9"/>
  <c r="AL30" i="9"/>
  <c r="AJ30" i="9"/>
  <c r="AG30" i="9"/>
  <c r="AD30" i="9"/>
  <c r="AA30" i="9"/>
  <c r="X30" i="9"/>
  <c r="U30" i="9"/>
  <c r="R30" i="9"/>
  <c r="AK30" i="9" s="1"/>
  <c r="O30" i="9" s="1"/>
  <c r="N30" i="9"/>
  <c r="M30" i="9"/>
  <c r="J30" i="9"/>
  <c r="I30" i="9"/>
  <c r="D30" i="9"/>
  <c r="AM29" i="9"/>
  <c r="AL29" i="9"/>
  <c r="AJ29" i="9"/>
  <c r="AG29" i="9"/>
  <c r="AD29" i="9"/>
  <c r="AA29" i="9"/>
  <c r="X29" i="9"/>
  <c r="U29" i="9"/>
  <c r="R29" i="9"/>
  <c r="AK29" i="9" s="1"/>
  <c r="O29" i="9" s="1"/>
  <c r="N29" i="9"/>
  <c r="M29" i="9"/>
  <c r="J29" i="9"/>
  <c r="I29" i="9"/>
  <c r="D29" i="9"/>
  <c r="AM28" i="9"/>
  <c r="AL28" i="9"/>
  <c r="AJ28" i="9"/>
  <c r="AG28" i="9"/>
  <c r="AD28" i="9"/>
  <c r="AA28" i="9"/>
  <c r="X28" i="9"/>
  <c r="U28" i="9"/>
  <c r="R28" i="9"/>
  <c r="AK28" i="9" s="1"/>
  <c r="O28" i="9" s="1"/>
  <c r="N28" i="9"/>
  <c r="M28" i="9"/>
  <c r="J28" i="9"/>
  <c r="I28" i="9"/>
  <c r="D28" i="9"/>
  <c r="AM27" i="9"/>
  <c r="AL27" i="9"/>
  <c r="AJ27" i="9"/>
  <c r="AG27" i="9"/>
  <c r="AD27" i="9"/>
  <c r="AA27" i="9"/>
  <c r="X27" i="9"/>
  <c r="U27" i="9"/>
  <c r="R27" i="9"/>
  <c r="AK27" i="9" s="1"/>
  <c r="O27" i="9" s="1"/>
  <c r="N27" i="9"/>
  <c r="M27" i="9"/>
  <c r="J27" i="9"/>
  <c r="I27" i="9"/>
  <c r="D27" i="9"/>
  <c r="AM26" i="9"/>
  <c r="AL26" i="9"/>
  <c r="AJ26" i="9"/>
  <c r="AG26" i="9"/>
  <c r="AD26" i="9"/>
  <c r="AA26" i="9"/>
  <c r="X26" i="9"/>
  <c r="U26" i="9"/>
  <c r="R26" i="9"/>
  <c r="AK26" i="9" s="1"/>
  <c r="O26" i="9" s="1"/>
  <c r="M26" i="9"/>
  <c r="J26" i="9"/>
  <c r="I26" i="9"/>
  <c r="D26" i="9"/>
  <c r="AM25" i="9"/>
  <c r="AL25" i="9"/>
  <c r="AJ25" i="9"/>
  <c r="AG25" i="9"/>
  <c r="AD25" i="9"/>
  <c r="AA25" i="9"/>
  <c r="X25" i="9"/>
  <c r="U25" i="9"/>
  <c r="R25" i="9"/>
  <c r="AK25" i="9" s="1"/>
  <c r="O25" i="9" s="1"/>
  <c r="N25" i="9"/>
  <c r="M25" i="9"/>
  <c r="J25" i="9"/>
  <c r="I25" i="9"/>
  <c r="D25" i="9"/>
  <c r="AM24" i="9"/>
  <c r="AL24" i="9"/>
  <c r="AJ24" i="9"/>
  <c r="AG24" i="9"/>
  <c r="AD24" i="9"/>
  <c r="AA24" i="9"/>
  <c r="X24" i="9"/>
  <c r="U24" i="9"/>
  <c r="R24" i="9"/>
  <c r="AK24" i="9" s="1"/>
  <c r="O24" i="9" s="1"/>
  <c r="N24" i="9"/>
  <c r="M24" i="9"/>
  <c r="J24" i="9"/>
  <c r="I24" i="9"/>
  <c r="D24" i="9"/>
  <c r="AM23" i="9"/>
  <c r="AL23" i="9"/>
  <c r="AJ23" i="9"/>
  <c r="AG23" i="9"/>
  <c r="AD23" i="9"/>
  <c r="AA23" i="9"/>
  <c r="X23" i="9"/>
  <c r="U23" i="9"/>
  <c r="AK23" i="9" s="1"/>
  <c r="O23" i="9" s="1"/>
  <c r="R23" i="9"/>
  <c r="N23" i="9"/>
  <c r="M23" i="9"/>
  <c r="J23" i="9"/>
  <c r="I23" i="9"/>
  <c r="D23" i="9"/>
  <c r="AM22" i="9"/>
  <c r="AL22" i="9"/>
  <c r="AJ22" i="9"/>
  <c r="AG22" i="9"/>
  <c r="AD22" i="9"/>
  <c r="AA22" i="9"/>
  <c r="X22" i="9"/>
  <c r="U22" i="9"/>
  <c r="AK22" i="9" s="1"/>
  <c r="O22" i="9" s="1"/>
  <c r="R22" i="9"/>
  <c r="N22" i="9"/>
  <c r="M22" i="9"/>
  <c r="J22" i="9"/>
  <c r="I22" i="9"/>
  <c r="D22" i="9"/>
  <c r="AM21" i="9"/>
  <c r="AL21" i="9"/>
  <c r="AJ21" i="9"/>
  <c r="AG21" i="9"/>
  <c r="AD21" i="9"/>
  <c r="AA21" i="9"/>
  <c r="X21" i="9"/>
  <c r="U21" i="9"/>
  <c r="AK21" i="9" s="1"/>
  <c r="O21" i="9" s="1"/>
  <c r="R21" i="9"/>
  <c r="N21" i="9"/>
  <c r="M21" i="9"/>
  <c r="J21" i="9"/>
  <c r="I21" i="9"/>
  <c r="D21" i="9"/>
  <c r="AM20" i="9"/>
  <c r="AL20" i="9"/>
  <c r="AJ20" i="9"/>
  <c r="AG20" i="9"/>
  <c r="AD20" i="9"/>
  <c r="AA20" i="9"/>
  <c r="X20" i="9"/>
  <c r="U20" i="9"/>
  <c r="AK20" i="9" s="1"/>
  <c r="O20" i="9" s="1"/>
  <c r="R20" i="9"/>
  <c r="N20" i="9"/>
  <c r="M20" i="9"/>
  <c r="J20" i="9"/>
  <c r="I20" i="9"/>
  <c r="D20" i="9"/>
  <c r="AM19" i="9"/>
  <c r="AL19" i="9"/>
  <c r="AJ19" i="9"/>
  <c r="AG19" i="9"/>
  <c r="AD19" i="9"/>
  <c r="AA19" i="9"/>
  <c r="X19" i="9"/>
  <c r="U19" i="9"/>
  <c r="AK19" i="9" s="1"/>
  <c r="O19" i="9" s="1"/>
  <c r="R19" i="9"/>
  <c r="N19" i="9"/>
  <c r="M19" i="9"/>
  <c r="J19" i="9"/>
  <c r="I19" i="9"/>
  <c r="D19" i="9"/>
  <c r="AM18" i="9"/>
  <c r="AL18" i="9"/>
  <c r="AJ18" i="9"/>
  <c r="AG18" i="9"/>
  <c r="AD18" i="9"/>
  <c r="AA18" i="9"/>
  <c r="X18" i="9"/>
  <c r="U18" i="9"/>
  <c r="AK18" i="9" s="1"/>
  <c r="O18" i="9" s="1"/>
  <c r="R18" i="9"/>
  <c r="N18" i="9"/>
  <c r="M18" i="9"/>
  <c r="J18" i="9"/>
  <c r="I18" i="9"/>
  <c r="D18" i="9"/>
  <c r="AM17" i="9"/>
  <c r="AL17" i="9"/>
  <c r="AJ17" i="9"/>
  <c r="AG17" i="9"/>
  <c r="AD17" i="9"/>
  <c r="AA17" i="9"/>
  <c r="X17" i="9"/>
  <c r="U17" i="9"/>
  <c r="AK17" i="9" s="1"/>
  <c r="O17" i="9" s="1"/>
  <c r="R17" i="9"/>
  <c r="N17" i="9"/>
  <c r="M17" i="9"/>
  <c r="J17" i="9"/>
  <c r="I17" i="9"/>
  <c r="D17" i="9"/>
  <c r="AM16" i="9"/>
  <c r="AL16" i="9"/>
  <c r="AJ16" i="9"/>
  <c r="AG16" i="9"/>
  <c r="AD16" i="9"/>
  <c r="AA16" i="9"/>
  <c r="X16" i="9"/>
  <c r="U16" i="9"/>
  <c r="AK16" i="9" s="1"/>
  <c r="O16" i="9" s="1"/>
  <c r="R16" i="9"/>
  <c r="N16" i="9"/>
  <c r="M16" i="9"/>
  <c r="J16" i="9"/>
  <c r="I16" i="9"/>
  <c r="D16" i="9"/>
  <c r="AM15" i="9"/>
  <c r="AL15" i="9"/>
  <c r="AJ15" i="9"/>
  <c r="AG15" i="9"/>
  <c r="AD15" i="9"/>
  <c r="AA15" i="9"/>
  <c r="X15" i="9"/>
  <c r="U15" i="9"/>
  <c r="AK15" i="9" s="1"/>
  <c r="O15" i="9" s="1"/>
  <c r="R15" i="9"/>
  <c r="N15" i="9"/>
  <c r="M15" i="9"/>
  <c r="J15" i="9"/>
  <c r="I15" i="9"/>
  <c r="D15" i="9"/>
  <c r="AM14" i="9"/>
  <c r="AJ14" i="9"/>
  <c r="AG14" i="9"/>
  <c r="AD14" i="9"/>
  <c r="AA14" i="9"/>
  <c r="X14" i="9"/>
  <c r="U14" i="9"/>
  <c r="R14" i="9"/>
  <c r="N14" i="9"/>
  <c r="D14" i="9" s="1"/>
  <c r="M14" i="9"/>
  <c r="AM13" i="9"/>
  <c r="AJ13" i="9"/>
  <c r="AG13" i="9"/>
  <c r="AD13" i="9"/>
  <c r="AA13" i="9"/>
  <c r="X13" i="9"/>
  <c r="U13" i="9"/>
  <c r="R13" i="9"/>
  <c r="N13" i="9"/>
  <c r="D13" i="9" s="1"/>
  <c r="M13" i="9"/>
  <c r="AM12" i="9"/>
  <c r="AJ12" i="9"/>
  <c r="AG12" i="9"/>
  <c r="AD12" i="9"/>
  <c r="AA12" i="9"/>
  <c r="X12" i="9"/>
  <c r="U12" i="9"/>
  <c r="R12" i="9"/>
  <c r="N12" i="9"/>
  <c r="D12" i="9" s="1"/>
  <c r="M12" i="9"/>
  <c r="AM11" i="9"/>
  <c r="AJ11" i="9"/>
  <c r="AG11" i="9"/>
  <c r="AD11" i="9"/>
  <c r="AA11" i="9"/>
  <c r="X11" i="9"/>
  <c r="U11" i="9"/>
  <c r="R11" i="9"/>
  <c r="N11" i="9"/>
  <c r="D11" i="9" s="1"/>
  <c r="M11" i="9"/>
  <c r="AM30" i="8"/>
  <c r="AL30" i="8"/>
  <c r="AJ30" i="8"/>
  <c r="AG30" i="8"/>
  <c r="AD30" i="8"/>
  <c r="AA30" i="8"/>
  <c r="X30" i="8"/>
  <c r="U30" i="8"/>
  <c r="R30" i="8"/>
  <c r="AK30" i="8" s="1"/>
  <c r="O30" i="8" s="1"/>
  <c r="N30" i="8"/>
  <c r="M30" i="8"/>
  <c r="J30" i="8"/>
  <c r="I30" i="8"/>
  <c r="D30" i="8"/>
  <c r="AM29" i="8"/>
  <c r="AL29" i="8"/>
  <c r="AJ29" i="8"/>
  <c r="AG29" i="8"/>
  <c r="AD29" i="8"/>
  <c r="AA29" i="8"/>
  <c r="X29" i="8"/>
  <c r="U29" i="8"/>
  <c r="R29" i="8"/>
  <c r="AK29" i="8" s="1"/>
  <c r="O29" i="8" s="1"/>
  <c r="N29" i="8"/>
  <c r="M29" i="8"/>
  <c r="J29" i="8"/>
  <c r="I29" i="8"/>
  <c r="D29" i="8"/>
  <c r="AM28" i="8"/>
  <c r="AL28" i="8"/>
  <c r="AJ28" i="8"/>
  <c r="AG28" i="8"/>
  <c r="AD28" i="8"/>
  <c r="AA28" i="8"/>
  <c r="X28" i="8"/>
  <c r="U28" i="8"/>
  <c r="R28" i="8"/>
  <c r="AK28" i="8" s="1"/>
  <c r="O28" i="8" s="1"/>
  <c r="N28" i="8"/>
  <c r="M28" i="8"/>
  <c r="J28" i="8"/>
  <c r="I28" i="8"/>
  <c r="D28" i="8"/>
  <c r="AM27" i="8"/>
  <c r="AL27" i="8"/>
  <c r="AJ27" i="8"/>
  <c r="AG27" i="8"/>
  <c r="AD27" i="8"/>
  <c r="AA27" i="8"/>
  <c r="X27" i="8"/>
  <c r="U27" i="8"/>
  <c r="R27" i="8"/>
  <c r="AK27" i="8" s="1"/>
  <c r="O27" i="8" s="1"/>
  <c r="N27" i="8"/>
  <c r="M27" i="8"/>
  <c r="J27" i="8"/>
  <c r="I27" i="8"/>
  <c r="D27" i="8"/>
  <c r="AM26" i="8"/>
  <c r="AL26" i="8"/>
  <c r="AJ26" i="8"/>
  <c r="AG26" i="8"/>
  <c r="AD26" i="8"/>
  <c r="AA26" i="8"/>
  <c r="X26" i="8"/>
  <c r="U26" i="8"/>
  <c r="R26" i="8"/>
  <c r="AK26" i="8" s="1"/>
  <c r="O26" i="8" s="1"/>
  <c r="M26" i="8"/>
  <c r="J26" i="8"/>
  <c r="I26" i="8"/>
  <c r="D26" i="8"/>
  <c r="AM25" i="8"/>
  <c r="AL25" i="8"/>
  <c r="AJ25" i="8"/>
  <c r="AG25" i="8"/>
  <c r="AD25" i="8"/>
  <c r="AA25" i="8"/>
  <c r="X25" i="8"/>
  <c r="U25" i="8"/>
  <c r="R25" i="8"/>
  <c r="AK25" i="8" s="1"/>
  <c r="O25" i="8" s="1"/>
  <c r="N25" i="8"/>
  <c r="M25" i="8"/>
  <c r="J25" i="8"/>
  <c r="I25" i="8"/>
  <c r="D25" i="8"/>
  <c r="AM24" i="8"/>
  <c r="AL24" i="8"/>
  <c r="AJ24" i="8"/>
  <c r="AG24" i="8"/>
  <c r="AD24" i="8"/>
  <c r="AA24" i="8"/>
  <c r="X24" i="8"/>
  <c r="U24" i="8"/>
  <c r="R24" i="8"/>
  <c r="AK24" i="8" s="1"/>
  <c r="O24" i="8" s="1"/>
  <c r="N24" i="8"/>
  <c r="M24" i="8"/>
  <c r="J24" i="8"/>
  <c r="I24" i="8"/>
  <c r="D24" i="8"/>
  <c r="AM23" i="8"/>
  <c r="AL23" i="8"/>
  <c r="AJ23" i="8"/>
  <c r="AG23" i="8"/>
  <c r="AD23" i="8"/>
  <c r="AA23" i="8"/>
  <c r="X23" i="8"/>
  <c r="U23" i="8"/>
  <c r="R23" i="8"/>
  <c r="AK23" i="8" s="1"/>
  <c r="O23" i="8" s="1"/>
  <c r="N23" i="8"/>
  <c r="M23" i="8"/>
  <c r="J23" i="8"/>
  <c r="I23" i="8"/>
  <c r="D23" i="8"/>
  <c r="AM22" i="8"/>
  <c r="AL22" i="8"/>
  <c r="AJ22" i="8"/>
  <c r="AG22" i="8"/>
  <c r="AD22" i="8"/>
  <c r="AA22" i="8"/>
  <c r="X22" i="8"/>
  <c r="U22" i="8"/>
  <c r="R22" i="8"/>
  <c r="AK22" i="8" s="1"/>
  <c r="O22" i="8" s="1"/>
  <c r="N22" i="8"/>
  <c r="M22" i="8"/>
  <c r="J22" i="8"/>
  <c r="I22" i="8"/>
  <c r="D22" i="8"/>
  <c r="AM21" i="8"/>
  <c r="AL21" i="8"/>
  <c r="AJ21" i="8"/>
  <c r="AG21" i="8"/>
  <c r="AD21" i="8"/>
  <c r="AA21" i="8"/>
  <c r="X21" i="8"/>
  <c r="U21" i="8"/>
  <c r="R21" i="8"/>
  <c r="AK21" i="8" s="1"/>
  <c r="O21" i="8" s="1"/>
  <c r="N21" i="8"/>
  <c r="M21" i="8"/>
  <c r="J21" i="8"/>
  <c r="I21" i="8"/>
  <c r="D21" i="8"/>
  <c r="AM20" i="8"/>
  <c r="AL20" i="8"/>
  <c r="AJ20" i="8"/>
  <c r="AG20" i="8"/>
  <c r="AD20" i="8"/>
  <c r="AA20" i="8"/>
  <c r="X20" i="8"/>
  <c r="U20" i="8"/>
  <c r="R20" i="8"/>
  <c r="AK20" i="8" s="1"/>
  <c r="O20" i="8" s="1"/>
  <c r="N20" i="8"/>
  <c r="M20" i="8"/>
  <c r="J20" i="8"/>
  <c r="I20" i="8"/>
  <c r="D20" i="8"/>
  <c r="AM19" i="8"/>
  <c r="AL19" i="8"/>
  <c r="AJ19" i="8"/>
  <c r="AG19" i="8"/>
  <c r="AD19" i="8"/>
  <c r="AA19" i="8"/>
  <c r="X19" i="8"/>
  <c r="U19" i="8"/>
  <c r="R19" i="8"/>
  <c r="AK19" i="8" s="1"/>
  <c r="O19" i="8" s="1"/>
  <c r="N19" i="8"/>
  <c r="M19" i="8"/>
  <c r="J19" i="8"/>
  <c r="I19" i="8"/>
  <c r="D19" i="8"/>
  <c r="AM18" i="8"/>
  <c r="AL18" i="8"/>
  <c r="AJ18" i="8"/>
  <c r="AG18" i="8"/>
  <c r="AD18" i="8"/>
  <c r="AA18" i="8"/>
  <c r="X18" i="8"/>
  <c r="U18" i="8"/>
  <c r="R18" i="8"/>
  <c r="AK18" i="8" s="1"/>
  <c r="O18" i="8" s="1"/>
  <c r="N18" i="8"/>
  <c r="M18" i="8"/>
  <c r="J18" i="8"/>
  <c r="I18" i="8"/>
  <c r="D18" i="8"/>
  <c r="AM17" i="8"/>
  <c r="AL17" i="8"/>
  <c r="AJ17" i="8"/>
  <c r="AG17" i="8"/>
  <c r="AD17" i="8"/>
  <c r="AA17" i="8"/>
  <c r="X17" i="8"/>
  <c r="U17" i="8"/>
  <c r="R17" i="8"/>
  <c r="AK17" i="8" s="1"/>
  <c r="O17" i="8" s="1"/>
  <c r="N17" i="8"/>
  <c r="M17" i="8"/>
  <c r="J17" i="8"/>
  <c r="I17" i="8"/>
  <c r="D17" i="8"/>
  <c r="AM16" i="8"/>
  <c r="AL16" i="8"/>
  <c r="AJ16" i="8"/>
  <c r="AG16" i="8"/>
  <c r="AD16" i="8"/>
  <c r="AA16" i="8"/>
  <c r="X16" i="8"/>
  <c r="U16" i="8"/>
  <c r="AK16" i="8" s="1"/>
  <c r="O16" i="8" s="1"/>
  <c r="R16" i="8"/>
  <c r="N16" i="8"/>
  <c r="M16" i="8"/>
  <c r="J16" i="8"/>
  <c r="I16" i="8"/>
  <c r="D16" i="8"/>
  <c r="AM15" i="8"/>
  <c r="AL15" i="8"/>
  <c r="AJ15" i="8"/>
  <c r="AG15" i="8"/>
  <c r="AD15" i="8"/>
  <c r="AA15" i="8"/>
  <c r="X15" i="8"/>
  <c r="U15" i="8"/>
  <c r="AK15" i="8" s="1"/>
  <c r="O15" i="8" s="1"/>
  <c r="R15" i="8"/>
  <c r="N15" i="8"/>
  <c r="M15" i="8"/>
  <c r="J15" i="8"/>
  <c r="I15" i="8"/>
  <c r="D15" i="8"/>
  <c r="AM14" i="8"/>
  <c r="AL14" i="8"/>
  <c r="I14" i="8" s="1"/>
  <c r="AJ14" i="8"/>
  <c r="AG14" i="8"/>
  <c r="AD14" i="8"/>
  <c r="AA14" i="8"/>
  <c r="X14" i="8"/>
  <c r="U14" i="8"/>
  <c r="AK14" i="8" s="1"/>
  <c r="R14" i="8"/>
  <c r="N14" i="8"/>
  <c r="M14" i="8"/>
  <c r="D14" i="8"/>
  <c r="AM13" i="8"/>
  <c r="AJ13" i="8"/>
  <c r="AG13" i="8"/>
  <c r="AD13" i="8"/>
  <c r="AA13" i="8"/>
  <c r="X13" i="8"/>
  <c r="U13" i="8"/>
  <c r="R13" i="8"/>
  <c r="N13" i="8"/>
  <c r="M13" i="8"/>
  <c r="D13" i="8"/>
  <c r="AM12" i="8"/>
  <c r="AJ12" i="8"/>
  <c r="AG12" i="8"/>
  <c r="AD12" i="8"/>
  <c r="AA12" i="8"/>
  <c r="X12" i="8"/>
  <c r="U12" i="8"/>
  <c r="R12" i="8"/>
  <c r="N12" i="8"/>
  <c r="M12" i="8"/>
  <c r="D12" i="8"/>
  <c r="AM11" i="8"/>
  <c r="AJ11" i="8"/>
  <c r="AG11" i="8"/>
  <c r="AD11" i="8"/>
  <c r="AA11" i="8"/>
  <c r="X11" i="8"/>
  <c r="U11" i="8"/>
  <c r="R11" i="8"/>
  <c r="N11" i="8"/>
  <c r="D11" i="8" s="1"/>
  <c r="M11" i="8"/>
  <c r="AM30" i="7"/>
  <c r="AL30" i="7"/>
  <c r="AJ30" i="7"/>
  <c r="AG30" i="7"/>
  <c r="AD30" i="7"/>
  <c r="AA30" i="7"/>
  <c r="AK30" i="7" s="1"/>
  <c r="O30" i="7" s="1"/>
  <c r="X30" i="7"/>
  <c r="U30" i="7"/>
  <c r="R30" i="7"/>
  <c r="N30" i="7"/>
  <c r="M30" i="7"/>
  <c r="J30" i="7"/>
  <c r="I30" i="7"/>
  <c r="D30" i="7"/>
  <c r="AM29" i="7"/>
  <c r="AL29" i="7"/>
  <c r="AJ29" i="7"/>
  <c r="AG29" i="7"/>
  <c r="AD29" i="7"/>
  <c r="AA29" i="7"/>
  <c r="AK29" i="7" s="1"/>
  <c r="O29" i="7" s="1"/>
  <c r="X29" i="7"/>
  <c r="U29" i="7"/>
  <c r="R29" i="7"/>
  <c r="N29" i="7"/>
  <c r="M29" i="7"/>
  <c r="J29" i="7"/>
  <c r="I29" i="7"/>
  <c r="D29" i="7"/>
  <c r="AM28" i="7"/>
  <c r="AL28" i="7"/>
  <c r="AK28" i="7"/>
  <c r="O28" i="7" s="1"/>
  <c r="AJ28" i="7"/>
  <c r="AG28" i="7"/>
  <c r="AD28" i="7"/>
  <c r="AA28" i="7"/>
  <c r="X28" i="7"/>
  <c r="U28" i="7"/>
  <c r="R28" i="7"/>
  <c r="N28" i="7"/>
  <c r="M28" i="7"/>
  <c r="J28" i="7"/>
  <c r="I28" i="7"/>
  <c r="D28" i="7"/>
  <c r="AM27" i="7"/>
  <c r="AL27" i="7"/>
  <c r="AK27" i="7"/>
  <c r="O27" i="7" s="1"/>
  <c r="AJ27" i="7"/>
  <c r="AG27" i="7"/>
  <c r="AD27" i="7"/>
  <c r="AA27" i="7"/>
  <c r="X27" i="7"/>
  <c r="U27" i="7"/>
  <c r="R27" i="7"/>
  <c r="N27" i="7"/>
  <c r="M27" i="7"/>
  <c r="J27" i="7"/>
  <c r="I27" i="7"/>
  <c r="D27" i="7"/>
  <c r="AM26" i="7"/>
  <c r="AL26" i="7"/>
  <c r="AJ26" i="7"/>
  <c r="AG26" i="7"/>
  <c r="AD26" i="7"/>
  <c r="AA26" i="7"/>
  <c r="AK26" i="7" s="1"/>
  <c r="O26" i="7" s="1"/>
  <c r="X26" i="7"/>
  <c r="U26" i="7"/>
  <c r="R26" i="7"/>
  <c r="M26" i="7"/>
  <c r="J26" i="7"/>
  <c r="I26" i="7"/>
  <c r="D26" i="7"/>
  <c r="AM25" i="7"/>
  <c r="AL25" i="7"/>
  <c r="AJ25" i="7"/>
  <c r="AG25" i="7"/>
  <c r="AD25" i="7"/>
  <c r="AA25" i="7"/>
  <c r="X25" i="7"/>
  <c r="U25" i="7"/>
  <c r="R25" i="7"/>
  <c r="AK25" i="7" s="1"/>
  <c r="O25" i="7" s="1"/>
  <c r="N25" i="7"/>
  <c r="M25" i="7"/>
  <c r="J25" i="7"/>
  <c r="I25" i="7"/>
  <c r="D25" i="7"/>
  <c r="AM24" i="7"/>
  <c r="AL24" i="7"/>
  <c r="AJ24" i="7"/>
  <c r="AG24" i="7"/>
  <c r="AD24" i="7"/>
  <c r="AA24" i="7"/>
  <c r="X24" i="7"/>
  <c r="U24" i="7"/>
  <c r="R24" i="7"/>
  <c r="AK24" i="7" s="1"/>
  <c r="O24" i="7" s="1"/>
  <c r="N24" i="7"/>
  <c r="M24" i="7"/>
  <c r="J24" i="7"/>
  <c r="I24" i="7"/>
  <c r="D24" i="7"/>
  <c r="AM23" i="7"/>
  <c r="AL23" i="7"/>
  <c r="AJ23" i="7"/>
  <c r="AG23" i="7"/>
  <c r="AD23" i="7"/>
  <c r="AA23" i="7"/>
  <c r="X23" i="7"/>
  <c r="U23" i="7"/>
  <c r="R23" i="7"/>
  <c r="AK23" i="7" s="1"/>
  <c r="O23" i="7" s="1"/>
  <c r="N23" i="7"/>
  <c r="M23" i="7"/>
  <c r="J23" i="7"/>
  <c r="I23" i="7"/>
  <c r="D23" i="7"/>
  <c r="AM22" i="7"/>
  <c r="AL22" i="7"/>
  <c r="AJ22" i="7"/>
  <c r="AG22" i="7"/>
  <c r="AD22" i="7"/>
  <c r="AA22" i="7"/>
  <c r="X22" i="7"/>
  <c r="U22" i="7"/>
  <c r="R22" i="7"/>
  <c r="AK22" i="7" s="1"/>
  <c r="O22" i="7" s="1"/>
  <c r="N22" i="7"/>
  <c r="M22" i="7"/>
  <c r="J22" i="7"/>
  <c r="I22" i="7"/>
  <c r="D22" i="7"/>
  <c r="AM21" i="7"/>
  <c r="AL21" i="7"/>
  <c r="AJ21" i="7"/>
  <c r="AG21" i="7"/>
  <c r="AD21" i="7"/>
  <c r="AA21" i="7"/>
  <c r="X21" i="7"/>
  <c r="U21" i="7"/>
  <c r="R21" i="7"/>
  <c r="AK21" i="7" s="1"/>
  <c r="O21" i="7" s="1"/>
  <c r="N21" i="7"/>
  <c r="M21" i="7"/>
  <c r="J21" i="7"/>
  <c r="I21" i="7"/>
  <c r="D21" i="7"/>
  <c r="AM20" i="7"/>
  <c r="AL20" i="7"/>
  <c r="AJ20" i="7"/>
  <c r="AG20" i="7"/>
  <c r="AD20" i="7"/>
  <c r="AA20" i="7"/>
  <c r="X20" i="7"/>
  <c r="U20" i="7"/>
  <c r="R20" i="7"/>
  <c r="AK20" i="7" s="1"/>
  <c r="O20" i="7" s="1"/>
  <c r="N20" i="7"/>
  <c r="M20" i="7"/>
  <c r="J20" i="7"/>
  <c r="I20" i="7"/>
  <c r="D20" i="7"/>
  <c r="AM19" i="7"/>
  <c r="AL19" i="7"/>
  <c r="AJ19" i="7"/>
  <c r="AG19" i="7"/>
  <c r="AD19" i="7"/>
  <c r="AA19" i="7"/>
  <c r="X19" i="7"/>
  <c r="U19" i="7"/>
  <c r="R19" i="7"/>
  <c r="AK19" i="7" s="1"/>
  <c r="O19" i="7" s="1"/>
  <c r="N19" i="7"/>
  <c r="M19" i="7"/>
  <c r="J19" i="7"/>
  <c r="I19" i="7"/>
  <c r="D19" i="7"/>
  <c r="AM18" i="7"/>
  <c r="AL18" i="7"/>
  <c r="AJ18" i="7"/>
  <c r="AG18" i="7"/>
  <c r="AD18" i="7"/>
  <c r="AA18" i="7"/>
  <c r="X18" i="7"/>
  <c r="U18" i="7"/>
  <c r="R18" i="7"/>
  <c r="AK18" i="7" s="1"/>
  <c r="O18" i="7" s="1"/>
  <c r="N18" i="7"/>
  <c r="M18" i="7"/>
  <c r="J18" i="7"/>
  <c r="I18" i="7"/>
  <c r="D18" i="7"/>
  <c r="AM17" i="7"/>
  <c r="AL17" i="7"/>
  <c r="AJ17" i="7"/>
  <c r="AG17" i="7"/>
  <c r="AD17" i="7"/>
  <c r="AA17" i="7"/>
  <c r="X17" i="7"/>
  <c r="U17" i="7"/>
  <c r="R17" i="7"/>
  <c r="AK17" i="7" s="1"/>
  <c r="O17" i="7" s="1"/>
  <c r="N17" i="7"/>
  <c r="M17" i="7"/>
  <c r="J17" i="7"/>
  <c r="I17" i="7"/>
  <c r="D17" i="7"/>
  <c r="AM16" i="7"/>
  <c r="AL16" i="7"/>
  <c r="AJ16" i="7"/>
  <c r="AG16" i="7"/>
  <c r="AD16" i="7"/>
  <c r="AA16" i="7"/>
  <c r="X16" i="7"/>
  <c r="U16" i="7"/>
  <c r="R16" i="7"/>
  <c r="AK16" i="7" s="1"/>
  <c r="O16" i="7" s="1"/>
  <c r="N16" i="7"/>
  <c r="M16" i="7"/>
  <c r="J16" i="7"/>
  <c r="I16" i="7"/>
  <c r="D16" i="7"/>
  <c r="AM15" i="7"/>
  <c r="AL15" i="7"/>
  <c r="I15" i="7" s="1"/>
  <c r="AJ15" i="7"/>
  <c r="AG15" i="7"/>
  <c r="AD15" i="7"/>
  <c r="AA15" i="7"/>
  <c r="X15" i="7"/>
  <c r="U15" i="7"/>
  <c r="R15" i="7"/>
  <c r="AK15" i="7" s="1"/>
  <c r="O15" i="7" s="1"/>
  <c r="J15" i="7" s="1"/>
  <c r="N15" i="7"/>
  <c r="M15" i="7"/>
  <c r="D15" i="7"/>
  <c r="AM14" i="7"/>
  <c r="AJ14" i="7"/>
  <c r="AG14" i="7"/>
  <c r="AD14" i="7"/>
  <c r="AA14" i="7"/>
  <c r="X14" i="7"/>
  <c r="U14" i="7"/>
  <c r="R14" i="7"/>
  <c r="N14" i="7"/>
  <c r="M14" i="7"/>
  <c r="D14" i="7"/>
  <c r="AM13" i="7"/>
  <c r="AJ13" i="7"/>
  <c r="AG13" i="7"/>
  <c r="AD13" i="7"/>
  <c r="AA13" i="7"/>
  <c r="X13" i="7"/>
  <c r="U13" i="7"/>
  <c r="R13" i="7"/>
  <c r="N13" i="7"/>
  <c r="D13" i="7" s="1"/>
  <c r="M13" i="7"/>
  <c r="AM12" i="7"/>
  <c r="AL12" i="7"/>
  <c r="I12" i="7" s="1"/>
  <c r="AJ12" i="7"/>
  <c r="AG12" i="7"/>
  <c r="AD12" i="7"/>
  <c r="AA12" i="7"/>
  <c r="X12" i="7"/>
  <c r="U12" i="7"/>
  <c r="AK12" i="7" s="1"/>
  <c r="R12" i="7"/>
  <c r="N12" i="7"/>
  <c r="M12" i="7"/>
  <c r="D12" i="7"/>
  <c r="AM11" i="7"/>
  <c r="AJ11" i="7"/>
  <c r="AG11" i="7"/>
  <c r="AD11" i="7"/>
  <c r="AA11" i="7"/>
  <c r="X11" i="7"/>
  <c r="U11" i="7"/>
  <c r="R11" i="7"/>
  <c r="N11" i="7"/>
  <c r="M11" i="7"/>
  <c r="D11" i="7"/>
  <c r="I17" i="6"/>
  <c r="I18" i="6"/>
  <c r="I19" i="6"/>
  <c r="I20" i="6"/>
  <c r="I21" i="6"/>
  <c r="AM30" i="6"/>
  <c r="AL30" i="6"/>
  <c r="AJ30" i="6"/>
  <c r="AG30" i="6"/>
  <c r="AD30" i="6"/>
  <c r="AA30" i="6"/>
  <c r="AK30" i="6" s="1"/>
  <c r="O30" i="6" s="1"/>
  <c r="X30" i="6"/>
  <c r="U30" i="6"/>
  <c r="R30" i="6"/>
  <c r="N30" i="6"/>
  <c r="M30" i="6"/>
  <c r="J30" i="6"/>
  <c r="I30" i="6"/>
  <c r="D30" i="6"/>
  <c r="AM29" i="6"/>
  <c r="AL29" i="6"/>
  <c r="AJ29" i="6"/>
  <c r="AG29" i="6"/>
  <c r="AD29" i="6"/>
  <c r="AA29" i="6"/>
  <c r="AK29" i="6" s="1"/>
  <c r="O29" i="6" s="1"/>
  <c r="X29" i="6"/>
  <c r="U29" i="6"/>
  <c r="R29" i="6"/>
  <c r="N29" i="6"/>
  <c r="M29" i="6"/>
  <c r="J29" i="6"/>
  <c r="I29" i="6"/>
  <c r="D29" i="6"/>
  <c r="AM28" i="6"/>
  <c r="AL28" i="6"/>
  <c r="AJ28" i="6"/>
  <c r="AG28" i="6"/>
  <c r="AD28" i="6"/>
  <c r="AA28" i="6"/>
  <c r="AK28" i="6" s="1"/>
  <c r="O28" i="6" s="1"/>
  <c r="X28" i="6"/>
  <c r="U28" i="6"/>
  <c r="R28" i="6"/>
  <c r="N28" i="6"/>
  <c r="M28" i="6"/>
  <c r="J28" i="6"/>
  <c r="I28" i="6"/>
  <c r="D28" i="6"/>
  <c r="AM27" i="6"/>
  <c r="AL27" i="6"/>
  <c r="AJ27" i="6"/>
  <c r="AG27" i="6"/>
  <c r="AD27" i="6"/>
  <c r="AA27" i="6"/>
  <c r="AK27" i="6" s="1"/>
  <c r="O27" i="6" s="1"/>
  <c r="X27" i="6"/>
  <c r="U27" i="6"/>
  <c r="R27" i="6"/>
  <c r="N27" i="6"/>
  <c r="M27" i="6"/>
  <c r="J27" i="6"/>
  <c r="I27" i="6"/>
  <c r="D27" i="6"/>
  <c r="AM26" i="6"/>
  <c r="AL26" i="6"/>
  <c r="AJ26" i="6"/>
  <c r="AG26" i="6"/>
  <c r="AD26" i="6"/>
  <c r="AA26" i="6"/>
  <c r="AK26" i="6" s="1"/>
  <c r="O26" i="6" s="1"/>
  <c r="X26" i="6"/>
  <c r="U26" i="6"/>
  <c r="R26" i="6"/>
  <c r="M26" i="6"/>
  <c r="J26" i="6"/>
  <c r="I26" i="6"/>
  <c r="D26" i="6"/>
  <c r="AM25" i="6"/>
  <c r="AL25" i="6"/>
  <c r="AJ25" i="6"/>
  <c r="AG25" i="6"/>
  <c r="AD25" i="6"/>
  <c r="AA25" i="6"/>
  <c r="X25" i="6"/>
  <c r="U25" i="6"/>
  <c r="R25" i="6"/>
  <c r="AK25" i="6" s="1"/>
  <c r="O25" i="6" s="1"/>
  <c r="N25" i="6"/>
  <c r="M25" i="6"/>
  <c r="J25" i="6"/>
  <c r="I25" i="6"/>
  <c r="D25" i="6"/>
  <c r="AM24" i="6"/>
  <c r="AL24" i="6"/>
  <c r="I24" i="6" s="1"/>
  <c r="AJ24" i="6"/>
  <c r="AG24" i="6"/>
  <c r="AD24" i="6"/>
  <c r="AA24" i="6"/>
  <c r="X24" i="6"/>
  <c r="U24" i="6"/>
  <c r="R24" i="6"/>
  <c r="AK24" i="6" s="1"/>
  <c r="O24" i="6" s="1"/>
  <c r="J24" i="6" s="1"/>
  <c r="N24" i="6"/>
  <c r="M24" i="6"/>
  <c r="D24" i="6"/>
  <c r="AM23" i="6"/>
  <c r="AL23" i="6"/>
  <c r="AJ23" i="6"/>
  <c r="AG23" i="6"/>
  <c r="AD23" i="6"/>
  <c r="AA23" i="6"/>
  <c r="X23" i="6"/>
  <c r="U23" i="6"/>
  <c r="R23" i="6"/>
  <c r="AK23" i="6" s="1"/>
  <c r="O23" i="6" s="1"/>
  <c r="N23" i="6"/>
  <c r="M23" i="6"/>
  <c r="J23" i="6"/>
  <c r="I23" i="6"/>
  <c r="D23" i="6"/>
  <c r="AM22" i="6"/>
  <c r="AL22" i="6"/>
  <c r="I22" i="6" s="1"/>
  <c r="AJ22" i="6"/>
  <c r="AG22" i="6"/>
  <c r="AD22" i="6"/>
  <c r="AA22" i="6"/>
  <c r="X22" i="6"/>
  <c r="U22" i="6"/>
  <c r="R22" i="6"/>
  <c r="AK22" i="6" s="1"/>
  <c r="O22" i="6" s="1"/>
  <c r="J22" i="6" s="1"/>
  <c r="N22" i="6"/>
  <c r="M22" i="6"/>
  <c r="D22" i="6"/>
  <c r="AM21" i="6"/>
  <c r="AL21" i="6"/>
  <c r="AJ21" i="6"/>
  <c r="AG21" i="6"/>
  <c r="AD21" i="6"/>
  <c r="AA21" i="6"/>
  <c r="X21" i="6"/>
  <c r="U21" i="6"/>
  <c r="R21" i="6"/>
  <c r="AK21" i="6" s="1"/>
  <c r="O21" i="6" s="1"/>
  <c r="J21" i="6" s="1"/>
  <c r="N21" i="6"/>
  <c r="M21" i="6"/>
  <c r="D21" i="6"/>
  <c r="AM20" i="6"/>
  <c r="AL20" i="6"/>
  <c r="AJ20" i="6"/>
  <c r="AG20" i="6"/>
  <c r="AD20" i="6"/>
  <c r="AA20" i="6"/>
  <c r="X20" i="6"/>
  <c r="U20" i="6"/>
  <c r="AK20" i="6" s="1"/>
  <c r="O20" i="6" s="1"/>
  <c r="J20" i="6" s="1"/>
  <c r="R20" i="6"/>
  <c r="N20" i="6"/>
  <c r="M20" i="6"/>
  <c r="D20" i="6"/>
  <c r="AM19" i="6"/>
  <c r="AL19" i="6"/>
  <c r="AJ19" i="6"/>
  <c r="AG19" i="6"/>
  <c r="AD19" i="6"/>
  <c r="AA19" i="6"/>
  <c r="X19" i="6"/>
  <c r="U19" i="6"/>
  <c r="AK19" i="6" s="1"/>
  <c r="O19" i="6" s="1"/>
  <c r="J19" i="6" s="1"/>
  <c r="R19" i="6"/>
  <c r="N19" i="6"/>
  <c r="M19" i="6"/>
  <c r="D19" i="6"/>
  <c r="AM18" i="6"/>
  <c r="AL18" i="6"/>
  <c r="AJ18" i="6"/>
  <c r="AG18" i="6"/>
  <c r="AD18" i="6"/>
  <c r="AA18" i="6"/>
  <c r="X18" i="6"/>
  <c r="U18" i="6"/>
  <c r="AK18" i="6" s="1"/>
  <c r="O18" i="6" s="1"/>
  <c r="J18" i="6" s="1"/>
  <c r="R18" i="6"/>
  <c r="N18" i="6"/>
  <c r="M18" i="6"/>
  <c r="D18" i="6"/>
  <c r="AM17" i="6"/>
  <c r="AL17" i="6"/>
  <c r="AJ17" i="6"/>
  <c r="AG17" i="6"/>
  <c r="AD17" i="6"/>
  <c r="AA17" i="6"/>
  <c r="X17" i="6"/>
  <c r="U17" i="6"/>
  <c r="AK17" i="6" s="1"/>
  <c r="O17" i="6" s="1"/>
  <c r="J17" i="6" s="1"/>
  <c r="R17" i="6"/>
  <c r="N17" i="6"/>
  <c r="M17" i="6"/>
  <c r="D17" i="6"/>
  <c r="AM16" i="6"/>
  <c r="AJ16" i="6"/>
  <c r="AG16" i="6"/>
  <c r="AD16" i="6"/>
  <c r="AA16" i="6"/>
  <c r="X16" i="6"/>
  <c r="U16" i="6"/>
  <c r="R16" i="6"/>
  <c r="N16" i="6"/>
  <c r="M16" i="6"/>
  <c r="D16" i="6"/>
  <c r="AM15" i="6"/>
  <c r="AJ15" i="6"/>
  <c r="AG15" i="6"/>
  <c r="AD15" i="6"/>
  <c r="AA15" i="6"/>
  <c r="X15" i="6"/>
  <c r="U15" i="6"/>
  <c r="R15" i="6"/>
  <c r="N15" i="6"/>
  <c r="M15" i="6"/>
  <c r="D15" i="6"/>
  <c r="AM14" i="6"/>
  <c r="AJ14" i="6"/>
  <c r="AG14" i="6"/>
  <c r="AD14" i="6"/>
  <c r="AA14" i="6"/>
  <c r="X14" i="6"/>
  <c r="U14" i="6"/>
  <c r="R14" i="6"/>
  <c r="N14" i="6"/>
  <c r="D14" i="6" s="1"/>
  <c r="M14" i="6"/>
  <c r="AM13" i="6"/>
  <c r="AJ13" i="6"/>
  <c r="AG13" i="6"/>
  <c r="AD13" i="6"/>
  <c r="AA13" i="6"/>
  <c r="X13" i="6"/>
  <c r="U13" i="6"/>
  <c r="R13" i="6"/>
  <c r="N13" i="6"/>
  <c r="D13" i="6" s="1"/>
  <c r="M13" i="6"/>
  <c r="AM12" i="6"/>
  <c r="AJ12" i="6"/>
  <c r="AG12" i="6"/>
  <c r="AD12" i="6"/>
  <c r="AA12" i="6"/>
  <c r="X12" i="6"/>
  <c r="U12" i="6"/>
  <c r="R12" i="6"/>
  <c r="N12" i="6"/>
  <c r="D12" i="6" s="1"/>
  <c r="M12" i="6"/>
  <c r="AM11" i="6"/>
  <c r="AJ11" i="6"/>
  <c r="AG11" i="6"/>
  <c r="AD11" i="6"/>
  <c r="AA11" i="6"/>
  <c r="X11" i="6"/>
  <c r="U11" i="6"/>
  <c r="R11" i="6"/>
  <c r="N11" i="6"/>
  <c r="M11" i="6"/>
  <c r="D11" i="6"/>
  <c r="AL11" i="13" l="1"/>
  <c r="O11" i="12"/>
  <c r="J11" i="12" s="1"/>
  <c r="AK12" i="10"/>
  <c r="O12" i="10" s="1"/>
  <c r="J12" i="10" s="1"/>
  <c r="O12" i="11"/>
  <c r="J12" i="11" s="1"/>
  <c r="AK11" i="10"/>
  <c r="O13" i="10"/>
  <c r="J13" i="10" s="1"/>
  <c r="O14" i="10"/>
  <c r="J14" i="10" s="1"/>
  <c r="AK11" i="9"/>
  <c r="AK12" i="9"/>
  <c r="O12" i="9"/>
  <c r="J12" i="9" s="1"/>
  <c r="AK13" i="9"/>
  <c r="AK14" i="9"/>
  <c r="O14" i="9" s="1"/>
  <c r="J14" i="9" s="1"/>
  <c r="O14" i="8"/>
  <c r="J14" i="8" s="1"/>
  <c r="AK13" i="8"/>
  <c r="O13" i="8" s="1"/>
  <c r="J13" i="8" s="1"/>
  <c r="AK12" i="8"/>
  <c r="O12" i="8" s="1"/>
  <c r="J12" i="8" s="1"/>
  <c r="AK11" i="8"/>
  <c r="AK14" i="7"/>
  <c r="AK13" i="7"/>
  <c r="O13" i="7"/>
  <c r="J13" i="7" s="1"/>
  <c r="O12" i="7"/>
  <c r="J12" i="7" s="1"/>
  <c r="AK11" i="7"/>
  <c r="O11" i="7" s="1"/>
  <c r="J11" i="7" s="1"/>
  <c r="AK16" i="6"/>
  <c r="O16" i="6" s="1"/>
  <c r="J16" i="6" s="1"/>
  <c r="AL16" i="6"/>
  <c r="I16" i="6" s="1"/>
  <c r="AK15" i="6"/>
  <c r="AL15" i="6" s="1"/>
  <c r="AK14" i="6"/>
  <c r="AK13" i="6"/>
  <c r="O13" i="6"/>
  <c r="J13" i="6" s="1"/>
  <c r="AK12" i="6"/>
  <c r="O12" i="6" s="1"/>
  <c r="J12" i="6" s="1"/>
  <c r="AK11" i="6"/>
  <c r="AM30" i="5"/>
  <c r="AL30" i="5"/>
  <c r="AJ30" i="5"/>
  <c r="AG30" i="5"/>
  <c r="AD30" i="5"/>
  <c r="AA30" i="5"/>
  <c r="X30" i="5"/>
  <c r="U30" i="5"/>
  <c r="R30" i="5"/>
  <c r="AK30" i="5" s="1"/>
  <c r="O30" i="5" s="1"/>
  <c r="N30" i="5"/>
  <c r="M30" i="5"/>
  <c r="J30" i="5"/>
  <c r="I30" i="5"/>
  <c r="D30" i="5"/>
  <c r="AM29" i="5"/>
  <c r="AL29" i="5"/>
  <c r="AJ29" i="5"/>
  <c r="AG29" i="5"/>
  <c r="AD29" i="5"/>
  <c r="AA29" i="5"/>
  <c r="X29" i="5"/>
  <c r="U29" i="5"/>
  <c r="R29" i="5"/>
  <c r="AK29" i="5" s="1"/>
  <c r="O29" i="5" s="1"/>
  <c r="N29" i="5"/>
  <c r="M29" i="5"/>
  <c r="J29" i="5"/>
  <c r="I29" i="5"/>
  <c r="D29" i="5"/>
  <c r="AM28" i="5"/>
  <c r="AL28" i="5"/>
  <c r="AJ28" i="5"/>
  <c r="AG28" i="5"/>
  <c r="AD28" i="5"/>
  <c r="AA28" i="5"/>
  <c r="X28" i="5"/>
  <c r="U28" i="5"/>
  <c r="R28" i="5"/>
  <c r="AK28" i="5" s="1"/>
  <c r="O28" i="5" s="1"/>
  <c r="N28" i="5"/>
  <c r="M28" i="5"/>
  <c r="J28" i="5"/>
  <c r="I28" i="5"/>
  <c r="D28" i="5"/>
  <c r="AM27" i="5"/>
  <c r="AL27" i="5"/>
  <c r="AJ27" i="5"/>
  <c r="AG27" i="5"/>
  <c r="AD27" i="5"/>
  <c r="AA27" i="5"/>
  <c r="X27" i="5"/>
  <c r="U27" i="5"/>
  <c r="R27" i="5"/>
  <c r="AK27" i="5" s="1"/>
  <c r="O27" i="5" s="1"/>
  <c r="N27" i="5"/>
  <c r="M27" i="5"/>
  <c r="J27" i="5"/>
  <c r="I27" i="5"/>
  <c r="D27" i="5"/>
  <c r="AM26" i="5"/>
  <c r="AL26" i="5"/>
  <c r="AJ26" i="5"/>
  <c r="AG26" i="5"/>
  <c r="AD26" i="5"/>
  <c r="AA26" i="5"/>
  <c r="X26" i="5"/>
  <c r="U26" i="5"/>
  <c r="R26" i="5"/>
  <c r="AK26" i="5" s="1"/>
  <c r="O26" i="5" s="1"/>
  <c r="M26" i="5"/>
  <c r="J26" i="5"/>
  <c r="I26" i="5"/>
  <c r="D26" i="5"/>
  <c r="AM25" i="5"/>
  <c r="AL25" i="5"/>
  <c r="AK25" i="5"/>
  <c r="AJ25" i="5"/>
  <c r="AG25" i="5"/>
  <c r="AD25" i="5"/>
  <c r="AA25" i="5"/>
  <c r="X25" i="5"/>
  <c r="U25" i="5"/>
  <c r="R25" i="5"/>
  <c r="O25" i="5"/>
  <c r="N25" i="5"/>
  <c r="M25" i="5"/>
  <c r="J25" i="5"/>
  <c r="I25" i="5"/>
  <c r="D25" i="5"/>
  <c r="AM24" i="5"/>
  <c r="AL24" i="5"/>
  <c r="AJ24" i="5"/>
  <c r="AG24" i="5"/>
  <c r="AD24" i="5"/>
  <c r="AA24" i="5"/>
  <c r="AK24" i="5" s="1"/>
  <c r="O24" i="5" s="1"/>
  <c r="X24" i="5"/>
  <c r="U24" i="5"/>
  <c r="R24" i="5"/>
  <c r="N24" i="5"/>
  <c r="M24" i="5"/>
  <c r="J24" i="5"/>
  <c r="I24" i="5"/>
  <c r="D24" i="5"/>
  <c r="AM23" i="5"/>
  <c r="AL23" i="5"/>
  <c r="AJ23" i="5"/>
  <c r="AG23" i="5"/>
  <c r="AD23" i="5"/>
  <c r="AA23" i="5"/>
  <c r="AK23" i="5" s="1"/>
  <c r="O23" i="5" s="1"/>
  <c r="X23" i="5"/>
  <c r="U23" i="5"/>
  <c r="R23" i="5"/>
  <c r="N23" i="5"/>
  <c r="M23" i="5"/>
  <c r="J23" i="5"/>
  <c r="I23" i="5"/>
  <c r="D23" i="5"/>
  <c r="AM22" i="5"/>
  <c r="AL22" i="5"/>
  <c r="AK22" i="5"/>
  <c r="O22" i="5" s="1"/>
  <c r="AJ22" i="5"/>
  <c r="AG22" i="5"/>
  <c r="AD22" i="5"/>
  <c r="AA22" i="5"/>
  <c r="X22" i="5"/>
  <c r="U22" i="5"/>
  <c r="R22" i="5"/>
  <c r="N22" i="5"/>
  <c r="M22" i="5"/>
  <c r="J22" i="5"/>
  <c r="I22" i="5"/>
  <c r="D22" i="5"/>
  <c r="AM21" i="5"/>
  <c r="AL21" i="5"/>
  <c r="AJ21" i="5"/>
  <c r="AG21" i="5"/>
  <c r="AD21" i="5"/>
  <c r="AA21" i="5"/>
  <c r="AK21" i="5" s="1"/>
  <c r="O21" i="5" s="1"/>
  <c r="X21" i="5"/>
  <c r="U21" i="5"/>
  <c r="R21" i="5"/>
  <c r="N21" i="5"/>
  <c r="M21" i="5"/>
  <c r="J21" i="5"/>
  <c r="I21" i="5"/>
  <c r="D21" i="5"/>
  <c r="AM20" i="5"/>
  <c r="AL20" i="5"/>
  <c r="AJ20" i="5"/>
  <c r="AG20" i="5"/>
  <c r="AD20" i="5"/>
  <c r="AA20" i="5"/>
  <c r="AK20" i="5" s="1"/>
  <c r="O20" i="5" s="1"/>
  <c r="X20" i="5"/>
  <c r="U20" i="5"/>
  <c r="R20" i="5"/>
  <c r="N20" i="5"/>
  <c r="M20" i="5"/>
  <c r="J20" i="5"/>
  <c r="I20" i="5"/>
  <c r="D20" i="5"/>
  <c r="AM19" i="5"/>
  <c r="AL19" i="5"/>
  <c r="AK19" i="5"/>
  <c r="O19" i="5" s="1"/>
  <c r="AJ19" i="5"/>
  <c r="AG19" i="5"/>
  <c r="AD19" i="5"/>
  <c r="AA19" i="5"/>
  <c r="X19" i="5"/>
  <c r="U19" i="5"/>
  <c r="R19" i="5"/>
  <c r="N19" i="5"/>
  <c r="M19" i="5"/>
  <c r="J19" i="5"/>
  <c r="I19" i="5"/>
  <c r="D19" i="5"/>
  <c r="AM18" i="5"/>
  <c r="AL18" i="5"/>
  <c r="AK18" i="5"/>
  <c r="O18" i="5" s="1"/>
  <c r="AJ18" i="5"/>
  <c r="AG18" i="5"/>
  <c r="AD18" i="5"/>
  <c r="AA18" i="5"/>
  <c r="X18" i="5"/>
  <c r="U18" i="5"/>
  <c r="R18" i="5"/>
  <c r="N18" i="5"/>
  <c r="M18" i="5"/>
  <c r="J18" i="5"/>
  <c r="I18" i="5"/>
  <c r="D18" i="5"/>
  <c r="AM17" i="5"/>
  <c r="AL17" i="5"/>
  <c r="AK17" i="5"/>
  <c r="O17" i="5" s="1"/>
  <c r="AJ17" i="5"/>
  <c r="AG17" i="5"/>
  <c r="AD17" i="5"/>
  <c r="AA17" i="5"/>
  <c r="X17" i="5"/>
  <c r="U17" i="5"/>
  <c r="R17" i="5"/>
  <c r="N17" i="5"/>
  <c r="M17" i="5"/>
  <c r="J17" i="5"/>
  <c r="I17" i="5"/>
  <c r="D17" i="5"/>
  <c r="AM16" i="5"/>
  <c r="AL16" i="5"/>
  <c r="AK16" i="5"/>
  <c r="O16" i="5" s="1"/>
  <c r="AJ16" i="5"/>
  <c r="AG16" i="5"/>
  <c r="AD16" i="5"/>
  <c r="AA16" i="5"/>
  <c r="X16" i="5"/>
  <c r="U16" i="5"/>
  <c r="R16" i="5"/>
  <c r="N16" i="5"/>
  <c r="M16" i="5"/>
  <c r="J16" i="5"/>
  <c r="I16" i="5"/>
  <c r="D16" i="5"/>
  <c r="AM15" i="5"/>
  <c r="AL15" i="5"/>
  <c r="I15" i="5" s="1"/>
  <c r="AK15" i="5"/>
  <c r="O15" i="5" s="1"/>
  <c r="J15" i="5" s="1"/>
  <c r="AJ15" i="5"/>
  <c r="AG15" i="5"/>
  <c r="AD15" i="5"/>
  <c r="AA15" i="5"/>
  <c r="X15" i="5"/>
  <c r="U15" i="5"/>
  <c r="R15" i="5"/>
  <c r="N15" i="5"/>
  <c r="M15" i="5"/>
  <c r="D15" i="5"/>
  <c r="AM14" i="5"/>
  <c r="AL14" i="5"/>
  <c r="AK14" i="5"/>
  <c r="AJ14" i="5"/>
  <c r="AG14" i="5"/>
  <c r="AD14" i="5"/>
  <c r="AA14" i="5"/>
  <c r="X14" i="5"/>
  <c r="U14" i="5"/>
  <c r="R14" i="5"/>
  <c r="O14" i="5"/>
  <c r="J14" i="5" s="1"/>
  <c r="N14" i="5"/>
  <c r="M14" i="5"/>
  <c r="I14" i="5"/>
  <c r="D14" i="5"/>
  <c r="AM13" i="5"/>
  <c r="AJ13" i="5"/>
  <c r="AG13" i="5"/>
  <c r="AD13" i="5"/>
  <c r="AA13" i="5"/>
  <c r="X13" i="5"/>
  <c r="U13" i="5"/>
  <c r="R13" i="5"/>
  <c r="N13" i="5"/>
  <c r="D13" i="5" s="1"/>
  <c r="M13" i="5"/>
  <c r="AM12" i="5"/>
  <c r="AJ12" i="5"/>
  <c r="AG12" i="5"/>
  <c r="AD12" i="5"/>
  <c r="AA12" i="5"/>
  <c r="X12" i="5"/>
  <c r="U12" i="5"/>
  <c r="R12" i="5"/>
  <c r="N12" i="5"/>
  <c r="D12" i="5" s="1"/>
  <c r="M12" i="5"/>
  <c r="AM11" i="5"/>
  <c r="AJ11" i="5"/>
  <c r="AG11" i="5"/>
  <c r="AD11" i="5"/>
  <c r="AA11" i="5"/>
  <c r="X11" i="5"/>
  <c r="U11" i="5"/>
  <c r="R11" i="5"/>
  <c r="N11" i="5"/>
  <c r="D11" i="5" s="1"/>
  <c r="M11" i="5"/>
  <c r="AM30" i="4"/>
  <c r="AL30" i="4"/>
  <c r="AJ30" i="4"/>
  <c r="AG30" i="4"/>
  <c r="AD30" i="4"/>
  <c r="AA30" i="4"/>
  <c r="X30" i="4"/>
  <c r="U30" i="4"/>
  <c r="R30" i="4"/>
  <c r="AK30" i="4" s="1"/>
  <c r="O30" i="4" s="1"/>
  <c r="N30" i="4"/>
  <c r="M30" i="4"/>
  <c r="J30" i="4"/>
  <c r="I30" i="4"/>
  <c r="D30" i="4"/>
  <c r="AM29" i="4"/>
  <c r="AL29" i="4"/>
  <c r="AJ29" i="4"/>
  <c r="AG29" i="4"/>
  <c r="AD29" i="4"/>
  <c r="AA29" i="4"/>
  <c r="X29" i="4"/>
  <c r="U29" i="4"/>
  <c r="R29" i="4"/>
  <c r="AK29" i="4" s="1"/>
  <c r="O29" i="4" s="1"/>
  <c r="N29" i="4"/>
  <c r="M29" i="4"/>
  <c r="J29" i="4"/>
  <c r="I29" i="4"/>
  <c r="D29" i="4"/>
  <c r="AM28" i="4"/>
  <c r="AL28" i="4"/>
  <c r="AJ28" i="4"/>
  <c r="AG28" i="4"/>
  <c r="AD28" i="4"/>
  <c r="AA28" i="4"/>
  <c r="X28" i="4"/>
  <c r="U28" i="4"/>
  <c r="R28" i="4"/>
  <c r="AK28" i="4" s="1"/>
  <c r="O28" i="4" s="1"/>
  <c r="N28" i="4"/>
  <c r="M28" i="4"/>
  <c r="J28" i="4"/>
  <c r="I28" i="4"/>
  <c r="D28" i="4"/>
  <c r="AM27" i="4"/>
  <c r="AL27" i="4"/>
  <c r="AJ27" i="4"/>
  <c r="AG27" i="4"/>
  <c r="AD27" i="4"/>
  <c r="AA27" i="4"/>
  <c r="X27" i="4"/>
  <c r="U27" i="4"/>
  <c r="R27" i="4"/>
  <c r="AK27" i="4" s="1"/>
  <c r="O27" i="4" s="1"/>
  <c r="N27" i="4"/>
  <c r="M27" i="4"/>
  <c r="J27" i="4"/>
  <c r="I27" i="4"/>
  <c r="D27" i="4"/>
  <c r="AM26" i="4"/>
  <c r="AL26" i="4"/>
  <c r="AJ26" i="4"/>
  <c r="AG26" i="4"/>
  <c r="AD26" i="4"/>
  <c r="AA26" i="4"/>
  <c r="X26" i="4"/>
  <c r="U26" i="4"/>
  <c r="R26" i="4"/>
  <c r="AK26" i="4" s="1"/>
  <c r="O26" i="4" s="1"/>
  <c r="M26" i="4"/>
  <c r="J26" i="4"/>
  <c r="I26" i="4"/>
  <c r="D26" i="4"/>
  <c r="AM25" i="4"/>
  <c r="AL25" i="4"/>
  <c r="AJ25" i="4"/>
  <c r="AG25" i="4"/>
  <c r="AD25" i="4"/>
  <c r="AA25" i="4"/>
  <c r="X25" i="4"/>
  <c r="U25" i="4"/>
  <c r="R25" i="4"/>
  <c r="AK25" i="4" s="1"/>
  <c r="O25" i="4" s="1"/>
  <c r="N25" i="4"/>
  <c r="M25" i="4"/>
  <c r="J25" i="4"/>
  <c r="I25" i="4"/>
  <c r="D25" i="4"/>
  <c r="AM24" i="4"/>
  <c r="AL24" i="4"/>
  <c r="AJ24" i="4"/>
  <c r="AG24" i="4"/>
  <c r="AD24" i="4"/>
  <c r="AA24" i="4"/>
  <c r="X24" i="4"/>
  <c r="U24" i="4"/>
  <c r="R24" i="4"/>
  <c r="AK24" i="4" s="1"/>
  <c r="O24" i="4" s="1"/>
  <c r="N24" i="4"/>
  <c r="M24" i="4"/>
  <c r="J24" i="4"/>
  <c r="I24" i="4"/>
  <c r="D24" i="4"/>
  <c r="AM23" i="4"/>
  <c r="AL23" i="4"/>
  <c r="AJ23" i="4"/>
  <c r="AG23" i="4"/>
  <c r="AD23" i="4"/>
  <c r="AA23" i="4"/>
  <c r="X23" i="4"/>
  <c r="U23" i="4"/>
  <c r="R23" i="4"/>
  <c r="AK23" i="4" s="1"/>
  <c r="O23" i="4" s="1"/>
  <c r="N23" i="4"/>
  <c r="M23" i="4"/>
  <c r="J23" i="4"/>
  <c r="I23" i="4"/>
  <c r="D23" i="4"/>
  <c r="AM22" i="4"/>
  <c r="AL22" i="4"/>
  <c r="AJ22" i="4"/>
  <c r="AG22" i="4"/>
  <c r="AD22" i="4"/>
  <c r="AA22" i="4"/>
  <c r="X22" i="4"/>
  <c r="U22" i="4"/>
  <c r="R22" i="4"/>
  <c r="AK22" i="4" s="1"/>
  <c r="O22" i="4" s="1"/>
  <c r="N22" i="4"/>
  <c r="M22" i="4"/>
  <c r="J22" i="4"/>
  <c r="I22" i="4"/>
  <c r="D22" i="4"/>
  <c r="AM21" i="4"/>
  <c r="AL21" i="4"/>
  <c r="I21" i="4" s="1"/>
  <c r="AJ21" i="4"/>
  <c r="AG21" i="4"/>
  <c r="AD21" i="4"/>
  <c r="AA21" i="4"/>
  <c r="X21" i="4"/>
  <c r="U21" i="4"/>
  <c r="R21" i="4"/>
  <c r="AK21" i="4" s="1"/>
  <c r="O21" i="4" s="1"/>
  <c r="J21" i="4" s="1"/>
  <c r="N21" i="4"/>
  <c r="M21" i="4"/>
  <c r="D21" i="4"/>
  <c r="AM20" i="4"/>
  <c r="AL20" i="4"/>
  <c r="I20" i="4" s="1"/>
  <c r="AJ20" i="4"/>
  <c r="AG20" i="4"/>
  <c r="AD20" i="4"/>
  <c r="AA20" i="4"/>
  <c r="X20" i="4"/>
  <c r="U20" i="4"/>
  <c r="R20" i="4"/>
  <c r="AK20" i="4" s="1"/>
  <c r="N20" i="4"/>
  <c r="M20" i="4"/>
  <c r="D20" i="4"/>
  <c r="AM19" i="4"/>
  <c r="AL19" i="4"/>
  <c r="I19" i="4" s="1"/>
  <c r="AJ19" i="4"/>
  <c r="AG19" i="4"/>
  <c r="AD19" i="4"/>
  <c r="AA19" i="4"/>
  <c r="X19" i="4"/>
  <c r="U19" i="4"/>
  <c r="R19" i="4"/>
  <c r="AK19" i="4" s="1"/>
  <c r="N19" i="4"/>
  <c r="M19" i="4"/>
  <c r="D19" i="4"/>
  <c r="AM18" i="4"/>
  <c r="AL18" i="4"/>
  <c r="I18" i="4" s="1"/>
  <c r="AJ18" i="4"/>
  <c r="AG18" i="4"/>
  <c r="AD18" i="4"/>
  <c r="AA18" i="4"/>
  <c r="X18" i="4"/>
  <c r="U18" i="4"/>
  <c r="R18" i="4"/>
  <c r="AK18" i="4" s="1"/>
  <c r="O18" i="4" s="1"/>
  <c r="J18" i="4" s="1"/>
  <c r="N18" i="4"/>
  <c r="M18" i="4"/>
  <c r="D18" i="4"/>
  <c r="AM17" i="4"/>
  <c r="AL17" i="4"/>
  <c r="I17" i="4" s="1"/>
  <c r="AJ17" i="4"/>
  <c r="AG17" i="4"/>
  <c r="AD17" i="4"/>
  <c r="AA17" i="4"/>
  <c r="X17" i="4"/>
  <c r="U17" i="4"/>
  <c r="R17" i="4"/>
  <c r="AK17" i="4" s="1"/>
  <c r="N17" i="4"/>
  <c r="M17" i="4"/>
  <c r="D17" i="4"/>
  <c r="AM16" i="4"/>
  <c r="AL16" i="4"/>
  <c r="I16" i="4" s="1"/>
  <c r="AJ16" i="4"/>
  <c r="AG16" i="4"/>
  <c r="AD16" i="4"/>
  <c r="AA16" i="4"/>
  <c r="X16" i="4"/>
  <c r="U16" i="4"/>
  <c r="R16" i="4"/>
  <c r="AK16" i="4" s="1"/>
  <c r="N16" i="4"/>
  <c r="M16" i="4"/>
  <c r="D16" i="4"/>
  <c r="AM15" i="4"/>
  <c r="AJ15" i="4"/>
  <c r="AG15" i="4"/>
  <c r="AD15" i="4"/>
  <c r="AA15" i="4"/>
  <c r="X15" i="4"/>
  <c r="U15" i="4"/>
  <c r="R15" i="4"/>
  <c r="N15" i="4"/>
  <c r="D15" i="4" s="1"/>
  <c r="M15" i="4"/>
  <c r="AM14" i="4"/>
  <c r="AJ14" i="4"/>
  <c r="AG14" i="4"/>
  <c r="AD14" i="4"/>
  <c r="AA14" i="4"/>
  <c r="X14" i="4"/>
  <c r="U14" i="4"/>
  <c r="R14" i="4"/>
  <c r="N14" i="4"/>
  <c r="D14" i="4" s="1"/>
  <c r="M14" i="4"/>
  <c r="AM13" i="4"/>
  <c r="AJ13" i="4"/>
  <c r="AG13" i="4"/>
  <c r="AD13" i="4"/>
  <c r="AA13" i="4"/>
  <c r="X13" i="4"/>
  <c r="U13" i="4"/>
  <c r="R13" i="4"/>
  <c r="N13" i="4"/>
  <c r="D13" i="4" s="1"/>
  <c r="M13" i="4"/>
  <c r="AM12" i="4"/>
  <c r="AJ12" i="4"/>
  <c r="AG12" i="4"/>
  <c r="AD12" i="4"/>
  <c r="AA12" i="4"/>
  <c r="X12" i="4"/>
  <c r="U12" i="4"/>
  <c r="R12" i="4"/>
  <c r="N12" i="4"/>
  <c r="D12" i="4" s="1"/>
  <c r="M12" i="4"/>
  <c r="AM11" i="4"/>
  <c r="AJ11" i="4"/>
  <c r="AG11" i="4"/>
  <c r="AD11" i="4"/>
  <c r="AA11" i="4"/>
  <c r="X11" i="4"/>
  <c r="U11" i="4"/>
  <c r="R11" i="4"/>
  <c r="N11" i="4"/>
  <c r="D11" i="4" s="1"/>
  <c r="M11" i="4"/>
  <c r="AM30" i="3"/>
  <c r="AL30" i="3"/>
  <c r="AJ30" i="3"/>
  <c r="AG30" i="3"/>
  <c r="AD30" i="3"/>
  <c r="AA30" i="3"/>
  <c r="X30" i="3"/>
  <c r="U30" i="3"/>
  <c r="R30" i="3"/>
  <c r="AK30" i="3" s="1"/>
  <c r="O30" i="3" s="1"/>
  <c r="N30" i="3"/>
  <c r="M30" i="3"/>
  <c r="J30" i="3"/>
  <c r="I30" i="3"/>
  <c r="D30" i="3"/>
  <c r="AM29" i="3"/>
  <c r="AL29" i="3"/>
  <c r="AJ29" i="3"/>
  <c r="AG29" i="3"/>
  <c r="AD29" i="3"/>
  <c r="AA29" i="3"/>
  <c r="X29" i="3"/>
  <c r="U29" i="3"/>
  <c r="R29" i="3"/>
  <c r="AK29" i="3" s="1"/>
  <c r="O29" i="3" s="1"/>
  <c r="N29" i="3"/>
  <c r="M29" i="3"/>
  <c r="J29" i="3"/>
  <c r="I29" i="3"/>
  <c r="D29" i="3"/>
  <c r="AM28" i="3"/>
  <c r="AL28" i="3"/>
  <c r="AJ28" i="3"/>
  <c r="AG28" i="3"/>
  <c r="AD28" i="3"/>
  <c r="AA28" i="3"/>
  <c r="X28" i="3"/>
  <c r="U28" i="3"/>
  <c r="R28" i="3"/>
  <c r="AK28" i="3" s="1"/>
  <c r="O28" i="3" s="1"/>
  <c r="N28" i="3"/>
  <c r="M28" i="3"/>
  <c r="J28" i="3"/>
  <c r="I28" i="3"/>
  <c r="D28" i="3"/>
  <c r="AM27" i="3"/>
  <c r="AL27" i="3"/>
  <c r="AJ27" i="3"/>
  <c r="AG27" i="3"/>
  <c r="AD27" i="3"/>
  <c r="AA27" i="3"/>
  <c r="X27" i="3"/>
  <c r="U27" i="3"/>
  <c r="R27" i="3"/>
  <c r="AK27" i="3" s="1"/>
  <c r="O27" i="3" s="1"/>
  <c r="N27" i="3"/>
  <c r="M27" i="3"/>
  <c r="J27" i="3"/>
  <c r="I27" i="3"/>
  <c r="D27" i="3"/>
  <c r="AM26" i="3"/>
  <c r="AL26" i="3"/>
  <c r="AJ26" i="3"/>
  <c r="AG26" i="3"/>
  <c r="AD26" i="3"/>
  <c r="AA26" i="3"/>
  <c r="X26" i="3"/>
  <c r="U26" i="3"/>
  <c r="R26" i="3"/>
  <c r="AK26" i="3" s="1"/>
  <c r="O26" i="3" s="1"/>
  <c r="M26" i="3"/>
  <c r="J26" i="3"/>
  <c r="I26" i="3"/>
  <c r="D26" i="3"/>
  <c r="AM25" i="3"/>
  <c r="AL25" i="3"/>
  <c r="AJ25" i="3"/>
  <c r="AG25" i="3"/>
  <c r="AD25" i="3"/>
  <c r="AA25" i="3"/>
  <c r="X25" i="3"/>
  <c r="U25" i="3"/>
  <c r="R25" i="3"/>
  <c r="AK25" i="3" s="1"/>
  <c r="O25" i="3" s="1"/>
  <c r="N25" i="3"/>
  <c r="M25" i="3"/>
  <c r="J25" i="3"/>
  <c r="I25" i="3"/>
  <c r="D25" i="3"/>
  <c r="AM24" i="3"/>
  <c r="AL24" i="3"/>
  <c r="AJ24" i="3"/>
  <c r="AG24" i="3"/>
  <c r="AD24" i="3"/>
  <c r="AA24" i="3"/>
  <c r="AK24" i="3" s="1"/>
  <c r="O24" i="3" s="1"/>
  <c r="X24" i="3"/>
  <c r="U24" i="3"/>
  <c r="R24" i="3"/>
  <c r="N24" i="3"/>
  <c r="M24" i="3"/>
  <c r="J24" i="3"/>
  <c r="I24" i="3"/>
  <c r="D24" i="3"/>
  <c r="AM23" i="3"/>
  <c r="AL23" i="3"/>
  <c r="AJ23" i="3"/>
  <c r="AG23" i="3"/>
  <c r="AD23" i="3"/>
  <c r="AA23" i="3"/>
  <c r="AK23" i="3" s="1"/>
  <c r="O23" i="3" s="1"/>
  <c r="X23" i="3"/>
  <c r="U23" i="3"/>
  <c r="R23" i="3"/>
  <c r="N23" i="3"/>
  <c r="M23" i="3"/>
  <c r="J23" i="3"/>
  <c r="I23" i="3"/>
  <c r="D23" i="3"/>
  <c r="AM22" i="3"/>
  <c r="AL22" i="3"/>
  <c r="AJ22" i="3"/>
  <c r="AG22" i="3"/>
  <c r="AD22" i="3"/>
  <c r="AA22" i="3"/>
  <c r="AK22" i="3" s="1"/>
  <c r="O22" i="3" s="1"/>
  <c r="X22" i="3"/>
  <c r="U22" i="3"/>
  <c r="R22" i="3"/>
  <c r="N22" i="3"/>
  <c r="M22" i="3"/>
  <c r="J22" i="3"/>
  <c r="I22" i="3"/>
  <c r="D22" i="3"/>
  <c r="AM21" i="3"/>
  <c r="AL21" i="3"/>
  <c r="I21" i="3" s="1"/>
  <c r="AJ21" i="3"/>
  <c r="AG21" i="3"/>
  <c r="AD21" i="3"/>
  <c r="AA21" i="3"/>
  <c r="AK21" i="3" s="1"/>
  <c r="X21" i="3"/>
  <c r="U21" i="3"/>
  <c r="R21" i="3"/>
  <c r="N21" i="3"/>
  <c r="M21" i="3"/>
  <c r="D21" i="3"/>
  <c r="AM20" i="3"/>
  <c r="AL20" i="3"/>
  <c r="I20" i="3" s="1"/>
  <c r="AJ20" i="3"/>
  <c r="AG20" i="3"/>
  <c r="AD20" i="3"/>
  <c r="AA20" i="3"/>
  <c r="AK20" i="3" s="1"/>
  <c r="X20" i="3"/>
  <c r="U20" i="3"/>
  <c r="R20" i="3"/>
  <c r="N20" i="3"/>
  <c r="M20" i="3"/>
  <c r="D20" i="3"/>
  <c r="AM19" i="3"/>
  <c r="AL19" i="3"/>
  <c r="I19" i="3" s="1"/>
  <c r="AJ19" i="3"/>
  <c r="AG19" i="3"/>
  <c r="AD19" i="3"/>
  <c r="AA19" i="3"/>
  <c r="AK19" i="3" s="1"/>
  <c r="O19" i="3" s="1"/>
  <c r="J19" i="3" s="1"/>
  <c r="X19" i="3"/>
  <c r="U19" i="3"/>
  <c r="R19" i="3"/>
  <c r="N19" i="3"/>
  <c r="M19" i="3"/>
  <c r="D19" i="3"/>
  <c r="AM18" i="3"/>
  <c r="AJ18" i="3"/>
  <c r="AG18" i="3"/>
  <c r="AD18" i="3"/>
  <c r="AA18" i="3"/>
  <c r="X18" i="3"/>
  <c r="U18" i="3"/>
  <c r="R18" i="3"/>
  <c r="N18" i="3"/>
  <c r="D18" i="3" s="1"/>
  <c r="M18" i="3"/>
  <c r="AM17" i="3"/>
  <c r="AJ17" i="3"/>
  <c r="AG17" i="3"/>
  <c r="AD17" i="3"/>
  <c r="AA17" i="3"/>
  <c r="X17" i="3"/>
  <c r="U17" i="3"/>
  <c r="R17" i="3"/>
  <c r="N17" i="3"/>
  <c r="D17" i="3" s="1"/>
  <c r="M17" i="3"/>
  <c r="AM16" i="3"/>
  <c r="AJ16" i="3"/>
  <c r="AG16" i="3"/>
  <c r="AD16" i="3"/>
  <c r="AA16" i="3"/>
  <c r="X16" i="3"/>
  <c r="U16" i="3"/>
  <c r="R16" i="3"/>
  <c r="N16" i="3"/>
  <c r="D16" i="3" s="1"/>
  <c r="M16" i="3"/>
  <c r="AM15" i="3"/>
  <c r="AJ15" i="3"/>
  <c r="AG15" i="3"/>
  <c r="AD15" i="3"/>
  <c r="AA15" i="3"/>
  <c r="X15" i="3"/>
  <c r="U15" i="3"/>
  <c r="R15" i="3"/>
  <c r="N15" i="3"/>
  <c r="D15" i="3" s="1"/>
  <c r="M15" i="3"/>
  <c r="AM14" i="3"/>
  <c r="AJ14" i="3"/>
  <c r="AG14" i="3"/>
  <c r="AD14" i="3"/>
  <c r="AA14" i="3"/>
  <c r="X14" i="3"/>
  <c r="U14" i="3"/>
  <c r="R14" i="3"/>
  <c r="N14" i="3"/>
  <c r="D14" i="3" s="1"/>
  <c r="M14" i="3"/>
  <c r="AM13" i="3"/>
  <c r="AJ13" i="3"/>
  <c r="AG13" i="3"/>
  <c r="AD13" i="3"/>
  <c r="AA13" i="3"/>
  <c r="X13" i="3"/>
  <c r="U13" i="3"/>
  <c r="R13" i="3"/>
  <c r="N13" i="3"/>
  <c r="M13" i="3"/>
  <c r="D13" i="3"/>
  <c r="AM12" i="3"/>
  <c r="AJ12" i="3"/>
  <c r="AG12" i="3"/>
  <c r="AD12" i="3"/>
  <c r="AA12" i="3"/>
  <c r="X12" i="3"/>
  <c r="U12" i="3"/>
  <c r="R12" i="3"/>
  <c r="N12" i="3"/>
  <c r="D12" i="3" s="1"/>
  <c r="M12" i="3"/>
  <c r="AM11" i="3"/>
  <c r="AJ11" i="3"/>
  <c r="AG11" i="3"/>
  <c r="AD11" i="3"/>
  <c r="AA11" i="3"/>
  <c r="X11" i="3"/>
  <c r="U11" i="3"/>
  <c r="R11" i="3"/>
  <c r="N11" i="3"/>
  <c r="D11" i="3" s="1"/>
  <c r="M11" i="3"/>
  <c r="AL11" i="12" l="1"/>
  <c r="AL12" i="10"/>
  <c r="O11" i="10"/>
  <c r="J11" i="10" s="1"/>
  <c r="AL11" i="9"/>
  <c r="I11" i="9" s="1"/>
  <c r="O11" i="9"/>
  <c r="J11" i="9" s="1"/>
  <c r="AL12" i="9"/>
  <c r="I12" i="9" s="1"/>
  <c r="O13" i="9"/>
  <c r="J13" i="9" s="1"/>
  <c r="AL13" i="9"/>
  <c r="I13" i="9" s="1"/>
  <c r="AL14" i="9"/>
  <c r="I14" i="9" s="1"/>
  <c r="AL13" i="8"/>
  <c r="I13" i="8" s="1"/>
  <c r="AL12" i="8"/>
  <c r="I12" i="8" s="1"/>
  <c r="O11" i="8"/>
  <c r="J11" i="8" s="1"/>
  <c r="AL11" i="8"/>
  <c r="I11" i="8" s="1"/>
  <c r="O14" i="7"/>
  <c r="J14" i="7" s="1"/>
  <c r="AL14" i="7"/>
  <c r="I14" i="7" s="1"/>
  <c r="AL13" i="7"/>
  <c r="I13" i="7" s="1"/>
  <c r="AL11" i="7"/>
  <c r="I11" i="7" s="1"/>
  <c r="O15" i="6"/>
  <c r="J15" i="6" s="1"/>
  <c r="O14" i="6"/>
  <c r="J14" i="6" s="1"/>
  <c r="AL14" i="6"/>
  <c r="I14" i="6" s="1"/>
  <c r="AL13" i="6"/>
  <c r="I13" i="6" s="1"/>
  <c r="AL12" i="6"/>
  <c r="I12" i="6" s="1"/>
  <c r="O11" i="6"/>
  <c r="J11" i="6" s="1"/>
  <c r="AL11" i="6"/>
  <c r="I11" i="6" s="1"/>
  <c r="AK18" i="3"/>
  <c r="O18" i="3"/>
  <c r="J18" i="3" s="1"/>
  <c r="AK13" i="5"/>
  <c r="AL13" i="5" s="1"/>
  <c r="AK12" i="5"/>
  <c r="O12" i="5"/>
  <c r="J12" i="5" s="1"/>
  <c r="AK11" i="5"/>
  <c r="O11" i="5"/>
  <c r="J11" i="5" s="1"/>
  <c r="O16" i="4"/>
  <c r="J16" i="4" s="1"/>
  <c r="O17" i="4"/>
  <c r="J17" i="4" s="1"/>
  <c r="O19" i="4"/>
  <c r="J19" i="4" s="1"/>
  <c r="O20" i="4"/>
  <c r="J20" i="4" s="1"/>
  <c r="AK15" i="4"/>
  <c r="AK14" i="4"/>
  <c r="AK13" i="4"/>
  <c r="O13" i="4" s="1"/>
  <c r="J13" i="4" s="1"/>
  <c r="AL13" i="4"/>
  <c r="I13" i="4" s="1"/>
  <c r="AK12" i="4"/>
  <c r="O20" i="3"/>
  <c r="J20" i="3" s="1"/>
  <c r="O21" i="3"/>
  <c r="J21" i="3" s="1"/>
  <c r="AK17" i="3"/>
  <c r="AK11" i="4"/>
  <c r="AK16" i="3"/>
  <c r="O16" i="3" s="1"/>
  <c r="J16" i="3" s="1"/>
  <c r="AL16" i="3"/>
  <c r="I16" i="3" s="1"/>
  <c r="AK15" i="3"/>
  <c r="O15" i="3" s="1"/>
  <c r="J15" i="3" s="1"/>
  <c r="AL15" i="3"/>
  <c r="I15" i="3" s="1"/>
  <c r="AK14" i="3"/>
  <c r="AK13" i="3"/>
  <c r="O13" i="3"/>
  <c r="J13" i="3" s="1"/>
  <c r="AK12" i="3"/>
  <c r="O12" i="3"/>
  <c r="J12" i="3" s="1"/>
  <c r="AL12" i="3"/>
  <c r="I12" i="3" s="1"/>
  <c r="AK11" i="3"/>
  <c r="O11" i="3" s="1"/>
  <c r="J11" i="3" s="1"/>
  <c r="AM30" i="2"/>
  <c r="AL30" i="2"/>
  <c r="AJ30" i="2"/>
  <c r="AG30" i="2"/>
  <c r="AD30" i="2"/>
  <c r="AA30" i="2"/>
  <c r="X30" i="2"/>
  <c r="U30" i="2"/>
  <c r="R30" i="2"/>
  <c r="N30" i="2"/>
  <c r="M30" i="2"/>
  <c r="J30" i="2"/>
  <c r="I30" i="2"/>
  <c r="D30" i="2"/>
  <c r="AM29" i="2"/>
  <c r="AL29" i="2"/>
  <c r="AJ29" i="2"/>
  <c r="AG29" i="2"/>
  <c r="AD29" i="2"/>
  <c r="AA29" i="2"/>
  <c r="X29" i="2"/>
  <c r="U29" i="2"/>
  <c r="R29" i="2"/>
  <c r="N29" i="2"/>
  <c r="M29" i="2"/>
  <c r="J29" i="2"/>
  <c r="I29" i="2"/>
  <c r="D29" i="2"/>
  <c r="AM28" i="2"/>
  <c r="AL28" i="2"/>
  <c r="AJ28" i="2"/>
  <c r="AG28" i="2"/>
  <c r="AD28" i="2"/>
  <c r="AA28" i="2"/>
  <c r="X28" i="2"/>
  <c r="U28" i="2"/>
  <c r="R28" i="2"/>
  <c r="N28" i="2"/>
  <c r="M28" i="2"/>
  <c r="J28" i="2"/>
  <c r="I28" i="2"/>
  <c r="D28" i="2"/>
  <c r="AM27" i="2"/>
  <c r="AL27" i="2"/>
  <c r="AJ27" i="2"/>
  <c r="AG27" i="2"/>
  <c r="AD27" i="2"/>
  <c r="AA27" i="2"/>
  <c r="X27" i="2"/>
  <c r="U27" i="2"/>
  <c r="R27" i="2"/>
  <c r="N27" i="2"/>
  <c r="M27" i="2"/>
  <c r="J27" i="2"/>
  <c r="I27" i="2"/>
  <c r="D27" i="2"/>
  <c r="AM26" i="2"/>
  <c r="AL26" i="2"/>
  <c r="AJ26" i="2"/>
  <c r="AG26" i="2"/>
  <c r="AD26" i="2"/>
  <c r="AA26" i="2"/>
  <c r="AK26" i="2" s="1"/>
  <c r="O26" i="2" s="1"/>
  <c r="X26" i="2"/>
  <c r="U26" i="2"/>
  <c r="R26" i="2"/>
  <c r="M26" i="2"/>
  <c r="J26" i="2"/>
  <c r="I26" i="2"/>
  <c r="D26" i="2"/>
  <c r="AM25" i="2"/>
  <c r="AL25" i="2"/>
  <c r="AJ25" i="2"/>
  <c r="AG25" i="2"/>
  <c r="AD25" i="2"/>
  <c r="AA25" i="2"/>
  <c r="X25" i="2"/>
  <c r="U25" i="2"/>
  <c r="R25" i="2"/>
  <c r="AK25" i="2" s="1"/>
  <c r="O25" i="2" s="1"/>
  <c r="N25" i="2"/>
  <c r="M25" i="2"/>
  <c r="J25" i="2"/>
  <c r="I25" i="2"/>
  <c r="D25" i="2"/>
  <c r="AM24" i="2"/>
  <c r="AL24" i="2"/>
  <c r="I24" i="2" s="1"/>
  <c r="AJ24" i="2"/>
  <c r="AG24" i="2"/>
  <c r="AD24" i="2"/>
  <c r="AA24" i="2"/>
  <c r="X24" i="2"/>
  <c r="U24" i="2"/>
  <c r="R24" i="2"/>
  <c r="N24" i="2"/>
  <c r="M24" i="2"/>
  <c r="D24" i="2"/>
  <c r="AM23" i="2"/>
  <c r="AL23" i="2"/>
  <c r="AJ23" i="2"/>
  <c r="AG23" i="2"/>
  <c r="AD23" i="2"/>
  <c r="AA23" i="2"/>
  <c r="X23" i="2"/>
  <c r="U23" i="2"/>
  <c r="R23" i="2"/>
  <c r="N23" i="2"/>
  <c r="M23" i="2"/>
  <c r="J23" i="2"/>
  <c r="I23" i="2"/>
  <c r="D23" i="2"/>
  <c r="AM22" i="2"/>
  <c r="AJ22" i="2"/>
  <c r="AG22" i="2"/>
  <c r="AD22" i="2"/>
  <c r="AA22" i="2"/>
  <c r="X22" i="2"/>
  <c r="U22" i="2"/>
  <c r="R22" i="2"/>
  <c r="N22" i="2"/>
  <c r="M22" i="2"/>
  <c r="D22" i="2"/>
  <c r="AM21" i="2"/>
  <c r="AJ21" i="2"/>
  <c r="AG21" i="2"/>
  <c r="AD21" i="2"/>
  <c r="AA21" i="2"/>
  <c r="X21" i="2"/>
  <c r="U21" i="2"/>
  <c r="R21" i="2"/>
  <c r="N21" i="2"/>
  <c r="D21" i="2" s="1"/>
  <c r="M21" i="2"/>
  <c r="AM20" i="2"/>
  <c r="AJ20" i="2"/>
  <c r="AG20" i="2"/>
  <c r="AD20" i="2"/>
  <c r="AA20" i="2"/>
  <c r="X20" i="2"/>
  <c r="U20" i="2"/>
  <c r="R20" i="2"/>
  <c r="N20" i="2"/>
  <c r="D20" i="2" s="1"/>
  <c r="M20" i="2"/>
  <c r="AM19" i="2"/>
  <c r="AJ19" i="2"/>
  <c r="AG19" i="2"/>
  <c r="AD19" i="2"/>
  <c r="AA19" i="2"/>
  <c r="X19" i="2"/>
  <c r="U19" i="2"/>
  <c r="R19" i="2"/>
  <c r="N19" i="2"/>
  <c r="D19" i="2" s="1"/>
  <c r="M19" i="2"/>
  <c r="AM18" i="2"/>
  <c r="AJ18" i="2"/>
  <c r="AG18" i="2"/>
  <c r="AD18" i="2"/>
  <c r="AA18" i="2"/>
  <c r="X18" i="2"/>
  <c r="U18" i="2"/>
  <c r="R18" i="2"/>
  <c r="N18" i="2"/>
  <c r="D18" i="2" s="1"/>
  <c r="M18" i="2"/>
  <c r="AM17" i="2"/>
  <c r="AJ17" i="2"/>
  <c r="AG17" i="2"/>
  <c r="AD17" i="2"/>
  <c r="AA17" i="2"/>
  <c r="X17" i="2"/>
  <c r="U17" i="2"/>
  <c r="R17" i="2"/>
  <c r="N17" i="2"/>
  <c r="M17" i="2"/>
  <c r="D17" i="2"/>
  <c r="AM16" i="2"/>
  <c r="AJ16" i="2"/>
  <c r="AG16" i="2"/>
  <c r="AD16" i="2"/>
  <c r="AA16" i="2"/>
  <c r="X16" i="2"/>
  <c r="U16" i="2"/>
  <c r="R16" i="2"/>
  <c r="N16" i="2"/>
  <c r="M16" i="2"/>
  <c r="D16" i="2"/>
  <c r="AM15" i="2"/>
  <c r="AJ15" i="2"/>
  <c r="AG15" i="2"/>
  <c r="AD15" i="2"/>
  <c r="AA15" i="2"/>
  <c r="X15" i="2"/>
  <c r="U15" i="2"/>
  <c r="R15" i="2"/>
  <c r="N15" i="2"/>
  <c r="M15" i="2"/>
  <c r="D15" i="2"/>
  <c r="AM14" i="2"/>
  <c r="AJ14" i="2"/>
  <c r="AG14" i="2"/>
  <c r="AD14" i="2"/>
  <c r="AA14" i="2"/>
  <c r="X14" i="2"/>
  <c r="U14" i="2"/>
  <c r="R14" i="2"/>
  <c r="N14" i="2"/>
  <c r="D14" i="2" s="1"/>
  <c r="M14" i="2"/>
  <c r="AM13" i="2"/>
  <c r="AJ13" i="2"/>
  <c r="AG13" i="2"/>
  <c r="AD13" i="2"/>
  <c r="AA13" i="2"/>
  <c r="X13" i="2"/>
  <c r="U13" i="2"/>
  <c r="R13" i="2"/>
  <c r="N13" i="2"/>
  <c r="D13" i="2" s="1"/>
  <c r="M13" i="2"/>
  <c r="AM12" i="2"/>
  <c r="AJ12" i="2"/>
  <c r="AG12" i="2"/>
  <c r="AD12" i="2"/>
  <c r="AA12" i="2"/>
  <c r="X12" i="2"/>
  <c r="U12" i="2"/>
  <c r="R12" i="2"/>
  <c r="N12" i="2"/>
  <c r="D12" i="2" s="1"/>
  <c r="M12" i="2"/>
  <c r="AM11" i="2"/>
  <c r="AJ11" i="2"/>
  <c r="AG11" i="2"/>
  <c r="AD11" i="2"/>
  <c r="AA11" i="2"/>
  <c r="X11" i="2"/>
  <c r="U11" i="2"/>
  <c r="R11" i="2"/>
  <c r="N11" i="2"/>
  <c r="M11" i="2"/>
  <c r="D11" i="2"/>
  <c r="AL11" i="10" l="1"/>
  <c r="I11" i="10" s="1"/>
  <c r="AL18" i="3"/>
  <c r="AK22" i="2"/>
  <c r="O13" i="5"/>
  <c r="J13" i="5" s="1"/>
  <c r="AL12" i="5"/>
  <c r="I12" i="5" s="1"/>
  <c r="AL11" i="5"/>
  <c r="I11" i="5" s="1"/>
  <c r="O15" i="4"/>
  <c r="J15" i="4" s="1"/>
  <c r="AL15" i="4"/>
  <c r="I15" i="4" s="1"/>
  <c r="O14" i="4"/>
  <c r="J14" i="4" s="1"/>
  <c r="AL14" i="4"/>
  <c r="I14" i="4" s="1"/>
  <c r="O12" i="4"/>
  <c r="J12" i="4" s="1"/>
  <c r="AL12" i="4"/>
  <c r="I12" i="4" s="1"/>
  <c r="AL13" i="3"/>
  <c r="O17" i="3"/>
  <c r="J17" i="3" s="1"/>
  <c r="O11" i="4"/>
  <c r="J11" i="4" s="1"/>
  <c r="AL11" i="4"/>
  <c r="I11" i="4" s="1"/>
  <c r="O14" i="3"/>
  <c r="J14" i="3" s="1"/>
  <c r="AL14" i="3"/>
  <c r="I14" i="3" s="1"/>
  <c r="AL11" i="3"/>
  <c r="I11" i="3" s="1"/>
  <c r="AK21" i="2"/>
  <c r="O21" i="2"/>
  <c r="J21" i="2" s="1"/>
  <c r="AK23" i="2"/>
  <c r="O23" i="2" s="1"/>
  <c r="AK27" i="2"/>
  <c r="O27" i="2" s="1"/>
  <c r="AK29" i="2"/>
  <c r="O29" i="2" s="1"/>
  <c r="AK19" i="2"/>
  <c r="AK20" i="2"/>
  <c r="AK28" i="2"/>
  <c r="O28" i="2" s="1"/>
  <c r="AK30" i="2"/>
  <c r="O30" i="2" s="1"/>
  <c r="AK24" i="2"/>
  <c r="O24" i="2" s="1"/>
  <c r="J24" i="2" s="1"/>
  <c r="AK18" i="2"/>
  <c r="O18" i="2" s="1"/>
  <c r="J18" i="2" s="1"/>
  <c r="AL18" i="2"/>
  <c r="I18" i="2" s="1"/>
  <c r="AK17" i="2"/>
  <c r="AK16" i="2"/>
  <c r="O16" i="2" s="1"/>
  <c r="J16" i="2" s="1"/>
  <c r="AL16" i="2"/>
  <c r="I16" i="2" s="1"/>
  <c r="O22" i="2"/>
  <c r="J22" i="2" s="1"/>
  <c r="AK15" i="2"/>
  <c r="O15" i="2" s="1"/>
  <c r="J15" i="2" s="1"/>
  <c r="AK14" i="2"/>
  <c r="AK13" i="2"/>
  <c r="O13" i="2"/>
  <c r="J13" i="2" s="1"/>
  <c r="AK12" i="2"/>
  <c r="AK11" i="2"/>
  <c r="AM30" i="1"/>
  <c r="AL30" i="1"/>
  <c r="AJ30" i="1"/>
  <c r="AG30" i="1"/>
  <c r="AD30" i="1"/>
  <c r="AA30" i="1"/>
  <c r="X30" i="1"/>
  <c r="U30" i="1"/>
  <c r="R30" i="1"/>
  <c r="AK30" i="1" s="1"/>
  <c r="O30" i="1" s="1"/>
  <c r="N30" i="1"/>
  <c r="M30" i="1"/>
  <c r="J30" i="1"/>
  <c r="I30" i="1"/>
  <c r="D30" i="1"/>
  <c r="AM29" i="1"/>
  <c r="AL29" i="1"/>
  <c r="AJ29" i="1"/>
  <c r="AG29" i="1"/>
  <c r="AD29" i="1"/>
  <c r="AA29" i="1"/>
  <c r="X29" i="1"/>
  <c r="U29" i="1"/>
  <c r="R29" i="1"/>
  <c r="AK29" i="1" s="1"/>
  <c r="O29" i="1" s="1"/>
  <c r="N29" i="1"/>
  <c r="M29" i="1"/>
  <c r="J29" i="1"/>
  <c r="I29" i="1"/>
  <c r="D29" i="1"/>
  <c r="AM28" i="1"/>
  <c r="AL28" i="1"/>
  <c r="AJ28" i="1"/>
  <c r="AG28" i="1"/>
  <c r="AD28" i="1"/>
  <c r="AA28" i="1"/>
  <c r="X28" i="1"/>
  <c r="U28" i="1"/>
  <c r="R28" i="1"/>
  <c r="AK28" i="1" s="1"/>
  <c r="O28" i="1" s="1"/>
  <c r="N28" i="1"/>
  <c r="M28" i="1"/>
  <c r="J28" i="1"/>
  <c r="I28" i="1"/>
  <c r="D28" i="1"/>
  <c r="AM27" i="1"/>
  <c r="AL27" i="1"/>
  <c r="AJ27" i="1"/>
  <c r="AG27" i="1"/>
  <c r="AD27" i="1"/>
  <c r="AA27" i="1"/>
  <c r="X27" i="1"/>
  <c r="U27" i="1"/>
  <c r="R27" i="1"/>
  <c r="AK27" i="1" s="1"/>
  <c r="O27" i="1" s="1"/>
  <c r="N27" i="1"/>
  <c r="M27" i="1"/>
  <c r="J27" i="1"/>
  <c r="I27" i="1"/>
  <c r="D27" i="1"/>
  <c r="AM26" i="1"/>
  <c r="AL26" i="1"/>
  <c r="AJ26" i="1"/>
  <c r="AG26" i="1"/>
  <c r="AD26" i="1"/>
  <c r="AA26" i="1"/>
  <c r="X26" i="1"/>
  <c r="U26" i="1"/>
  <c r="R26" i="1"/>
  <c r="AK26" i="1" s="1"/>
  <c r="O26" i="1" s="1"/>
  <c r="M26" i="1"/>
  <c r="J26" i="1"/>
  <c r="I26" i="1"/>
  <c r="D26" i="1"/>
  <c r="AM25" i="1"/>
  <c r="AL25" i="1"/>
  <c r="AJ25" i="1"/>
  <c r="AG25" i="1"/>
  <c r="AD25" i="1"/>
  <c r="AA25" i="1"/>
  <c r="X25" i="1"/>
  <c r="U25" i="1"/>
  <c r="R25" i="1"/>
  <c r="AK25" i="1" s="1"/>
  <c r="O25" i="1" s="1"/>
  <c r="N25" i="1"/>
  <c r="M25" i="1"/>
  <c r="J25" i="1"/>
  <c r="I25" i="1"/>
  <c r="D25" i="1"/>
  <c r="AM24" i="1"/>
  <c r="AL24" i="1"/>
  <c r="I24" i="1" s="1"/>
  <c r="AJ24" i="1"/>
  <c r="AG24" i="1"/>
  <c r="AD24" i="1"/>
  <c r="AA24" i="1"/>
  <c r="X24" i="1"/>
  <c r="U24" i="1"/>
  <c r="AK24" i="1" s="1"/>
  <c r="R24" i="1"/>
  <c r="N24" i="1"/>
  <c r="M24" i="1"/>
  <c r="J24" i="1"/>
  <c r="D24" i="1"/>
  <c r="AM23" i="1"/>
  <c r="AL23" i="1"/>
  <c r="AJ23" i="1"/>
  <c r="AG23" i="1"/>
  <c r="AD23" i="1"/>
  <c r="AA23" i="1"/>
  <c r="X23" i="1"/>
  <c r="U23" i="1"/>
  <c r="AK23" i="1" s="1"/>
  <c r="O23" i="1" s="1"/>
  <c r="R23" i="1"/>
  <c r="N23" i="1"/>
  <c r="M23" i="1"/>
  <c r="J23" i="1"/>
  <c r="I23" i="1"/>
  <c r="D23" i="1"/>
  <c r="AM22" i="1"/>
  <c r="AJ22" i="1"/>
  <c r="AG22" i="1"/>
  <c r="AD22" i="1"/>
  <c r="AA22" i="1"/>
  <c r="X22" i="1"/>
  <c r="U22" i="1"/>
  <c r="R22" i="1"/>
  <c r="N22" i="1"/>
  <c r="D22" i="1" s="1"/>
  <c r="M22" i="1"/>
  <c r="AM21" i="1"/>
  <c r="AJ21" i="1"/>
  <c r="AG21" i="1"/>
  <c r="AD21" i="1"/>
  <c r="AA21" i="1"/>
  <c r="X21" i="1"/>
  <c r="U21" i="1"/>
  <c r="R21" i="1"/>
  <c r="N21" i="1"/>
  <c r="D21" i="1" s="1"/>
  <c r="M21" i="1"/>
  <c r="AM20" i="1"/>
  <c r="AJ20" i="1"/>
  <c r="AG20" i="1"/>
  <c r="AD20" i="1"/>
  <c r="AA20" i="1"/>
  <c r="X20" i="1"/>
  <c r="U20" i="1"/>
  <c r="R20" i="1"/>
  <c r="N20" i="1"/>
  <c r="D20" i="1" s="1"/>
  <c r="M20" i="1"/>
  <c r="AM19" i="1"/>
  <c r="AJ19" i="1"/>
  <c r="AG19" i="1"/>
  <c r="AD19" i="1"/>
  <c r="AA19" i="1"/>
  <c r="X19" i="1"/>
  <c r="U19" i="1"/>
  <c r="R19" i="1"/>
  <c r="N19" i="1"/>
  <c r="D19" i="1" s="1"/>
  <c r="M19" i="1"/>
  <c r="AM18" i="1"/>
  <c r="AJ18" i="1"/>
  <c r="AG18" i="1"/>
  <c r="AD18" i="1"/>
  <c r="AA18" i="1"/>
  <c r="X18" i="1"/>
  <c r="U18" i="1"/>
  <c r="R18" i="1"/>
  <c r="N18" i="1"/>
  <c r="D18" i="1" s="1"/>
  <c r="M18" i="1"/>
  <c r="AM17" i="1"/>
  <c r="AJ17" i="1"/>
  <c r="AG17" i="1"/>
  <c r="AD17" i="1"/>
  <c r="AA17" i="1"/>
  <c r="X17" i="1"/>
  <c r="U17" i="1"/>
  <c r="R17" i="1"/>
  <c r="N17" i="1"/>
  <c r="D17" i="1" s="1"/>
  <c r="M17" i="1"/>
  <c r="AM16" i="1"/>
  <c r="AJ16" i="1"/>
  <c r="AG16" i="1"/>
  <c r="AD16" i="1"/>
  <c r="AA16" i="1"/>
  <c r="X16" i="1"/>
  <c r="U16" i="1"/>
  <c r="R16" i="1"/>
  <c r="N16" i="1"/>
  <c r="M16" i="1"/>
  <c r="D16" i="1"/>
  <c r="AM15" i="1"/>
  <c r="AJ15" i="1"/>
  <c r="AG15" i="1"/>
  <c r="AD15" i="1"/>
  <c r="AA15" i="1"/>
  <c r="X15" i="1"/>
  <c r="U15" i="1"/>
  <c r="R15" i="1"/>
  <c r="N15" i="1"/>
  <c r="D15" i="1" s="1"/>
  <c r="M15" i="1"/>
  <c r="AM14" i="1"/>
  <c r="AJ14" i="1"/>
  <c r="AG14" i="1"/>
  <c r="AD14" i="1"/>
  <c r="AA14" i="1"/>
  <c r="X14" i="1"/>
  <c r="U14" i="1"/>
  <c r="R14" i="1"/>
  <c r="N14" i="1"/>
  <c r="M14" i="1"/>
  <c r="D14" i="1"/>
  <c r="AM13" i="1"/>
  <c r="AJ13" i="1"/>
  <c r="AG13" i="1"/>
  <c r="AD13" i="1"/>
  <c r="AA13" i="1"/>
  <c r="X13" i="1"/>
  <c r="U13" i="1"/>
  <c r="R13" i="1"/>
  <c r="N13" i="1"/>
  <c r="D13" i="1" s="1"/>
  <c r="M13" i="1"/>
  <c r="AM12" i="1"/>
  <c r="AJ12" i="1"/>
  <c r="AG12" i="1"/>
  <c r="AD12" i="1"/>
  <c r="AA12" i="1"/>
  <c r="X12" i="1"/>
  <c r="U12" i="1"/>
  <c r="R12" i="1"/>
  <c r="N12" i="1"/>
  <c r="D12" i="1" s="1"/>
  <c r="M12" i="1"/>
  <c r="AM11" i="1"/>
  <c r="AJ11" i="1"/>
  <c r="AG11" i="1"/>
  <c r="AD11" i="1"/>
  <c r="AA11" i="1"/>
  <c r="X11" i="1"/>
  <c r="U11" i="1"/>
  <c r="R11" i="1"/>
  <c r="N11" i="1"/>
  <c r="D11" i="1" s="1"/>
  <c r="M11" i="1"/>
  <c r="O24" i="1" l="1"/>
  <c r="AL22" i="2"/>
  <c r="AL17" i="3"/>
  <c r="AL21" i="2"/>
  <c r="I21" i="2" s="1"/>
  <c r="O20" i="2"/>
  <c r="J20" i="2" s="1"/>
  <c r="O19" i="2"/>
  <c r="J19" i="2" s="1"/>
  <c r="AL19" i="2"/>
  <c r="I19" i="2" s="1"/>
  <c r="O17" i="2"/>
  <c r="J17" i="2" s="1"/>
  <c r="AL17" i="2"/>
  <c r="I17" i="2" s="1"/>
  <c r="AL15" i="2"/>
  <c r="I15" i="2" s="1"/>
  <c r="O14" i="2"/>
  <c r="J14" i="2" s="1"/>
  <c r="AL13" i="2"/>
  <c r="I13" i="2" s="1"/>
  <c r="O12" i="2"/>
  <c r="J12" i="2" s="1"/>
  <c r="O11" i="2"/>
  <c r="J11" i="2" s="1"/>
  <c r="AK22" i="1"/>
  <c r="O22" i="1" s="1"/>
  <c r="J22" i="1" s="1"/>
  <c r="AK21" i="1"/>
  <c r="AL21" i="1" s="1"/>
  <c r="AK20" i="1"/>
  <c r="AK19" i="1"/>
  <c r="AK18" i="1"/>
  <c r="O18" i="1" s="1"/>
  <c r="J18" i="1" s="1"/>
  <c r="AK17" i="1"/>
  <c r="O17" i="1" s="1"/>
  <c r="J17" i="1" s="1"/>
  <c r="AK16" i="1"/>
  <c r="AK15" i="1"/>
  <c r="AK14" i="1"/>
  <c r="O14" i="1"/>
  <c r="J14" i="1" s="1"/>
  <c r="AK13" i="1"/>
  <c r="AK12" i="1"/>
  <c r="O12" i="1" s="1"/>
  <c r="J12" i="1" s="1"/>
  <c r="AK11" i="1"/>
  <c r="O11" i="1" s="1"/>
  <c r="J11" i="1" s="1"/>
  <c r="AL20" i="2" l="1"/>
  <c r="I20" i="2" s="1"/>
  <c r="AL14" i="2"/>
  <c r="I14" i="2" s="1"/>
  <c r="AL12" i="2"/>
  <c r="I12" i="2" s="1"/>
  <c r="AL11" i="2"/>
  <c r="I11" i="2" s="1"/>
  <c r="AL22" i="1"/>
  <c r="I22" i="1" s="1"/>
  <c r="O21" i="1"/>
  <c r="J21" i="1" s="1"/>
  <c r="O20" i="1"/>
  <c r="J20" i="1" s="1"/>
  <c r="O19" i="1"/>
  <c r="J19" i="1" s="1"/>
  <c r="AL19" i="1"/>
  <c r="I19" i="1" s="1"/>
  <c r="AL18" i="1"/>
  <c r="I18" i="1" s="1"/>
  <c r="AL17" i="1"/>
  <c r="I17" i="1" s="1"/>
  <c r="O16" i="1"/>
  <c r="J16" i="1" s="1"/>
  <c r="O15" i="1"/>
  <c r="J15" i="1" s="1"/>
  <c r="AL14" i="1"/>
  <c r="I14" i="1" s="1"/>
  <c r="O13" i="1"/>
  <c r="J13" i="1" s="1"/>
  <c r="AL13" i="1"/>
  <c r="I13" i="1" s="1"/>
  <c r="AL12" i="1"/>
  <c r="I12" i="1" s="1"/>
  <c r="AL11" i="1"/>
  <c r="I11" i="1" s="1"/>
  <c r="AL20" i="1" l="1"/>
  <c r="I20" i="1" s="1"/>
  <c r="AL16" i="1"/>
  <c r="AL15" i="1"/>
  <c r="I15" i="1" s="1"/>
</calcChain>
</file>

<file path=xl/sharedStrings.xml><?xml version="1.0" encoding="utf-8"?>
<sst xmlns="http://schemas.openxmlformats.org/spreadsheetml/2006/main" count="3316" uniqueCount="199">
  <si>
    <t>T.C.</t>
  </si>
  <si>
    <t>SAKARYA ÜNİVERSİTESİ</t>
  </si>
  <si>
    <t>SOSYAL BİLİMLER ENSTİTÜSÜ</t>
  </si>
  <si>
    <t>PROJE SAVUNMA VE YETERLİK SINAVI BAŞARI LİSTESİ</t>
  </si>
  <si>
    <t xml:space="preserve"> 1. GRUP</t>
  </si>
  <si>
    <t>NUMARASI</t>
  </si>
  <si>
    <t>ADI SOYADI</t>
  </si>
  <si>
    <t>MEVCUT KREDİSİ</t>
  </si>
  <si>
    <t>PROJE DAHİL KREDİ</t>
  </si>
  <si>
    <t>AĞIRLIKLI NOT ORT.</t>
  </si>
  <si>
    <t>DANIŞMANI</t>
  </si>
  <si>
    <t>PROJE</t>
  </si>
  <si>
    <t>YETERLİK</t>
  </si>
  <si>
    <t>G.A. NOT ORTALAMA</t>
  </si>
  <si>
    <t>toplam</t>
  </si>
  <si>
    <t xml:space="preserve"> </t>
  </si>
  <si>
    <t>90-100</t>
  </si>
  <si>
    <t>85-89</t>
  </si>
  <si>
    <t>80-84</t>
  </si>
  <si>
    <t>75-79</t>
  </si>
  <si>
    <t>65-74</t>
  </si>
  <si>
    <t>58-64</t>
  </si>
  <si>
    <t>50-57</t>
  </si>
  <si>
    <t>49 -</t>
  </si>
  <si>
    <t>GİRMEDİ</t>
  </si>
  <si>
    <t>JÜRİ</t>
  </si>
  <si>
    <t>YEDEK JÜRİ</t>
  </si>
  <si>
    <t>2014-2015 / GÜZ YARIYILI SONU</t>
  </si>
  <si>
    <t xml:space="preserve">Not:    1) Öğrencinin danışmanı Proje ve Yeterlik Sınavına girmek zorundadır.          
          2) Proje sınavından başarılı olmayan öğrenci yeterlik sınavına alınmaz.
</t>
  </si>
  <si>
    <t xml:space="preserve">(2) Yeterlik sınavı aşağıdaki esaslara göre yürütülür: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</si>
  <si>
    <r>
      <t xml:space="preserve">                      </t>
    </r>
    <r>
      <rPr>
        <b/>
        <sz val="12"/>
        <color theme="1"/>
        <rFont val="Times New Roman"/>
        <family val="1"/>
        <charset val="162"/>
      </rPr>
      <t xml:space="preserve">     1. GRUP</t>
    </r>
  </si>
  <si>
    <t>Prof. Dr. Erman COŞKUN</t>
  </si>
  <si>
    <t>Doç. Dr. Mustafa Cahid ÜNĞAN</t>
  </si>
  <si>
    <t>Doç. Dr. Hayrettin ZENGİN</t>
  </si>
  <si>
    <t>Yrd. Doç. Dr. Ayhan SERHATERİ</t>
  </si>
  <si>
    <t>Mustafa YILMAZ</t>
  </si>
  <si>
    <t>1360E36013</t>
  </si>
  <si>
    <t>Ahmet Emre DEMİRTAŞ</t>
  </si>
  <si>
    <t>1060E36156</t>
  </si>
  <si>
    <t>Demir Sinan EKMEKCİ</t>
  </si>
  <si>
    <t>0860E36328</t>
  </si>
  <si>
    <t>Şakir YENİLMEZ</t>
  </si>
  <si>
    <t>1360E36022</t>
  </si>
  <si>
    <t>1260E36533</t>
  </si>
  <si>
    <t>Engin SOYDAN</t>
  </si>
  <si>
    <t>Damla DİRİBAŞ</t>
  </si>
  <si>
    <t>1160E36056</t>
  </si>
  <si>
    <t>Erol UZUN</t>
  </si>
  <si>
    <t>1360E36035</t>
  </si>
  <si>
    <t>1260E36531</t>
  </si>
  <si>
    <t>Recep ATEŞ</t>
  </si>
  <si>
    <t>GİREMEZ(AKTS)</t>
  </si>
  <si>
    <t>Mehmet ÖZ</t>
  </si>
  <si>
    <t>1360E36028</t>
  </si>
  <si>
    <t>Doç. Dr. Bayram TOPAL</t>
  </si>
  <si>
    <t>1360E36037</t>
  </si>
  <si>
    <t>Esra TANRIKULU DEMİREL</t>
  </si>
  <si>
    <t>Mesut DURMUŞ</t>
  </si>
  <si>
    <t>1360E36010</t>
  </si>
  <si>
    <t>Ersin İŞGÖR</t>
  </si>
  <si>
    <t>1260E36536</t>
  </si>
  <si>
    <t>Göksel GÜZEL</t>
  </si>
  <si>
    <t>1260E36545</t>
  </si>
  <si>
    <r>
      <t xml:space="preserve">                      </t>
    </r>
    <r>
      <rPr>
        <b/>
        <sz val="12"/>
        <color theme="1"/>
        <rFont val="Times New Roman"/>
        <family val="1"/>
        <charset val="162"/>
      </rPr>
      <t xml:space="preserve">  2. GRUP</t>
    </r>
  </si>
  <si>
    <t>Ömer ORUÇ</t>
  </si>
  <si>
    <t>Prof. Dr. Remzi ALTUNIŞIK</t>
  </si>
  <si>
    <t>Doç. Dr. Nihal SÜTÜTEMİZ</t>
  </si>
  <si>
    <t>Doç. Dr. Sima NART</t>
  </si>
  <si>
    <t>Doç. Dr. Faruk Anıl KONUK</t>
  </si>
  <si>
    <t>1360E36046</t>
  </si>
  <si>
    <t>UZAKTAN EĞİTİM İŞLETME / II. ÖĞRETİM TEZSİZ YÜKSEK LİSANS</t>
  </si>
  <si>
    <t>Recep KURT</t>
  </si>
  <si>
    <t>1260E36519</t>
  </si>
  <si>
    <t>Hakan IŞIN</t>
  </si>
  <si>
    <t>1260E36525</t>
  </si>
  <si>
    <t>1360E36036</t>
  </si>
  <si>
    <t>Burak GÜMÜŞDAĞ</t>
  </si>
  <si>
    <t>Dilşat ÖZYILMAZ</t>
  </si>
  <si>
    <t>1360E36021</t>
  </si>
  <si>
    <t>1260E36521</t>
  </si>
  <si>
    <t>Mehmet BAYAT</t>
  </si>
  <si>
    <t>İrfan GÜLER</t>
  </si>
  <si>
    <t>Gürcan ANIK</t>
  </si>
  <si>
    <t>1360E36003</t>
  </si>
  <si>
    <t>1360E36017</t>
  </si>
  <si>
    <t>Mine ÖZTÜRK</t>
  </si>
  <si>
    <t>1360E36034</t>
  </si>
  <si>
    <t>Sinan YÜKSEL</t>
  </si>
  <si>
    <t>1360E36047</t>
  </si>
  <si>
    <r>
      <t xml:space="preserve">                      </t>
    </r>
    <r>
      <rPr>
        <b/>
        <sz val="12"/>
        <color theme="1"/>
        <rFont val="Times New Roman"/>
        <family val="1"/>
        <charset val="162"/>
      </rPr>
      <t xml:space="preserve"> 3. GRUP</t>
    </r>
  </si>
  <si>
    <t>1360E36002</t>
  </si>
  <si>
    <t>Ayşe Dilek ATAK</t>
  </si>
  <si>
    <t>Prof. Dr. Kadir ARDIÇ</t>
  </si>
  <si>
    <t>Beril BURHA</t>
  </si>
  <si>
    <t>1360E36016</t>
  </si>
  <si>
    <t>Doç. Dr. Yasemin ÖZDEMİR</t>
  </si>
  <si>
    <t>Taha AKBEN</t>
  </si>
  <si>
    <t>1160E36003</t>
  </si>
  <si>
    <t>Fatih ALEMDAR</t>
  </si>
  <si>
    <t>1160E36047</t>
  </si>
  <si>
    <t>Yrd. Doç. Dr. Özlem BALABAN</t>
  </si>
  <si>
    <t xml:space="preserve">İclal ERÇETİN </t>
  </si>
  <si>
    <t>1360E36033</t>
  </si>
  <si>
    <t>Deniz ÖZKANLI</t>
  </si>
  <si>
    <t>1260E36520</t>
  </si>
  <si>
    <t>Prof. Dr. Gültekin YILDIZ</t>
  </si>
  <si>
    <r>
      <t xml:space="preserve">                      </t>
    </r>
    <r>
      <rPr>
        <b/>
        <sz val="12"/>
        <color theme="1"/>
        <rFont val="Times New Roman"/>
        <family val="1"/>
        <charset val="162"/>
      </rPr>
      <t xml:space="preserve"> 4. GRUP</t>
    </r>
  </si>
  <si>
    <t>Prof. Dr. Türker BAŞ</t>
  </si>
  <si>
    <t>Doç. Dr. Ali TAŞ</t>
  </si>
  <si>
    <t>Prof. Dr. Hasan TUTAR</t>
  </si>
  <si>
    <t>Yrd. Doç. Dr. Mahmut HIZIROĞLU</t>
  </si>
  <si>
    <t>Nuray TÜRKEŞ</t>
  </si>
  <si>
    <t>1360E36005</t>
  </si>
  <si>
    <t>Prof. Dr. Rana KUTANİS</t>
  </si>
  <si>
    <t>Gönül KULA</t>
  </si>
  <si>
    <t>1260E36537</t>
  </si>
  <si>
    <t>GİREMEZ(ZORUNLU DERS EKSİK)</t>
  </si>
  <si>
    <t>GİREMEZ(DERSTEN BAŞARISIZ)</t>
  </si>
  <si>
    <t>1360E36029</t>
  </si>
  <si>
    <t>Tolga KADIOĞULLARINDAN</t>
  </si>
  <si>
    <t>Ali GÖKÇE</t>
  </si>
  <si>
    <t>1260E36535</t>
  </si>
  <si>
    <t>Ahmet Ümit YILMAZ</t>
  </si>
  <si>
    <t>1360E36045</t>
  </si>
  <si>
    <t>Ali İhsan DİKBAŞ</t>
  </si>
  <si>
    <t>1060E36083</t>
  </si>
  <si>
    <r>
      <t xml:space="preserve">                      </t>
    </r>
    <r>
      <rPr>
        <b/>
        <sz val="12"/>
        <color theme="1"/>
        <rFont val="Times New Roman"/>
        <family val="1"/>
        <charset val="162"/>
      </rPr>
      <t>5. GRUP</t>
    </r>
  </si>
  <si>
    <t>Prof. Dr. Hilmi KIRLIOĞLU</t>
  </si>
  <si>
    <t>Fatih DULAY</t>
  </si>
  <si>
    <t>1260E36011</t>
  </si>
  <si>
    <t>Harun DURUT</t>
  </si>
  <si>
    <t>0960E36632</t>
  </si>
  <si>
    <t>Prof. Dr. Selahattin KARABINAR</t>
  </si>
  <si>
    <t>Doç. Dr. Mehmet SARAÇ</t>
  </si>
  <si>
    <t>Yrd. Doç. Dr. Fatih Burak GÜMÜŞ</t>
  </si>
  <si>
    <t>Selçuk DURAK</t>
  </si>
  <si>
    <t>1360E36032</t>
  </si>
  <si>
    <t>1260E36540</t>
  </si>
  <si>
    <t>Volkan BAŞAR</t>
  </si>
  <si>
    <t>1260E36546</t>
  </si>
  <si>
    <t>Hulusi SARAÇ</t>
  </si>
  <si>
    <t>Levent KURT</t>
  </si>
  <si>
    <t>1360M35034</t>
  </si>
  <si>
    <t>1260M35033</t>
  </si>
  <si>
    <t>Reyhan ERSOY</t>
  </si>
  <si>
    <t>Fatma COŞKUN KÖSE</t>
  </si>
  <si>
    <t>0960M35055</t>
  </si>
  <si>
    <t>1360M35026</t>
  </si>
  <si>
    <t>Mecnun AKYÜZ</t>
  </si>
  <si>
    <t>Doruk ÖZEL</t>
  </si>
  <si>
    <t>1360M35004</t>
  </si>
  <si>
    <t>Veysel Tolga KUĞUOĞLU</t>
  </si>
  <si>
    <t>1360M35018</t>
  </si>
  <si>
    <r>
      <t xml:space="preserve">                      2</t>
    </r>
    <r>
      <rPr>
        <b/>
        <sz val="12"/>
        <color theme="1"/>
        <rFont val="Times New Roman"/>
        <family val="1"/>
        <charset val="162"/>
      </rPr>
      <t>. GRUP</t>
    </r>
  </si>
  <si>
    <t>Yrd. Doç. Dr. Şule YILDIZ</t>
  </si>
  <si>
    <t>Seda ÖZBUDAK</t>
  </si>
  <si>
    <t>Begüm DEMİREL</t>
  </si>
  <si>
    <t>Bülent FERAHLADI</t>
  </si>
  <si>
    <t>1360M35042</t>
  </si>
  <si>
    <t>1360M35037</t>
  </si>
  <si>
    <t>1360M35010</t>
  </si>
  <si>
    <t>Murat KILIÇ</t>
  </si>
  <si>
    <t>Yrd. Doç. Dr. Filiz KONUK</t>
  </si>
  <si>
    <t>1360M35013</t>
  </si>
  <si>
    <t>Yrd. Doç. Dr. Recep YILMAZ</t>
  </si>
  <si>
    <r>
      <t xml:space="preserve">                      3</t>
    </r>
    <r>
      <rPr>
        <b/>
        <sz val="12"/>
        <color theme="1"/>
        <rFont val="Times New Roman"/>
        <family val="1"/>
        <charset val="162"/>
      </rPr>
      <t>. GRUP</t>
    </r>
  </si>
  <si>
    <t>Prof. Dr. Ahmet Vecdi CAN</t>
  </si>
  <si>
    <t>Yrd. Doç. Dr. Nevran KARACA</t>
  </si>
  <si>
    <t>1360M35001</t>
  </si>
  <si>
    <t>Vedat YERLİ</t>
  </si>
  <si>
    <t>Nurcan LEVENT</t>
  </si>
  <si>
    <t>1360M35030</t>
  </si>
  <si>
    <t>Sema DÜNYA</t>
  </si>
  <si>
    <t>1360M35008</t>
  </si>
  <si>
    <r>
      <t xml:space="preserve">                      4</t>
    </r>
    <r>
      <rPr>
        <b/>
        <sz val="12"/>
        <color theme="1"/>
        <rFont val="Times New Roman"/>
        <family val="1"/>
        <charset val="162"/>
      </rPr>
      <t>. GRUP</t>
    </r>
  </si>
  <si>
    <t>Prof. Dr.  Kadir ARDIÇ</t>
  </si>
  <si>
    <t>Sinan BIYIKLI</t>
  </si>
  <si>
    <t>Burcu SEZER</t>
  </si>
  <si>
    <t>Onur AKYÜZLÜ</t>
  </si>
  <si>
    <t>1360M35017</t>
  </si>
  <si>
    <t>1260M35050</t>
  </si>
  <si>
    <t>1360M35027</t>
  </si>
  <si>
    <t>Seza SAVAŞ</t>
  </si>
  <si>
    <t>1360M35039</t>
  </si>
  <si>
    <r>
      <t xml:space="preserve">                      5</t>
    </r>
    <r>
      <rPr>
        <b/>
        <sz val="12"/>
        <color theme="1"/>
        <rFont val="Times New Roman"/>
        <family val="1"/>
        <charset val="162"/>
      </rPr>
      <t>. GRUP</t>
    </r>
  </si>
  <si>
    <t>Sönmez Alev GÜMÜŞ</t>
  </si>
  <si>
    <t>1360M35048</t>
  </si>
  <si>
    <r>
      <t xml:space="preserve">                      6</t>
    </r>
    <r>
      <rPr>
        <b/>
        <sz val="12"/>
        <color theme="1"/>
        <rFont val="Times New Roman"/>
        <family val="1"/>
        <charset val="162"/>
      </rPr>
      <t>. GRUP</t>
    </r>
  </si>
  <si>
    <t>Yrd. Doç. Dr. Nihal SÜTÜTEMİZ</t>
  </si>
  <si>
    <t>Betül Büşra KURT</t>
  </si>
  <si>
    <t>1360M35033</t>
  </si>
  <si>
    <t>1260M35045</t>
  </si>
  <si>
    <t>İsmail YER</t>
  </si>
  <si>
    <t>1260M35042</t>
  </si>
  <si>
    <r>
      <t xml:space="preserve">                      7</t>
    </r>
    <r>
      <rPr>
        <b/>
        <sz val="12"/>
        <color theme="1"/>
        <rFont val="Times New Roman"/>
        <family val="1"/>
        <charset val="162"/>
      </rPr>
      <t>. GRUP</t>
    </r>
  </si>
  <si>
    <t>Yrd. Doç. Dr. Sevda YAŞAR COŞKUN</t>
  </si>
  <si>
    <t>Mustafa ŞAHAN</t>
  </si>
  <si>
    <t>0660M35114</t>
  </si>
  <si>
    <t>Ömer KILIÇ</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</si>
</sst>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charset val="162"/>
      <scheme val="minor"/>
    </font>
    <font>
      <b/>
      <sz val="11"/>
      <color theme="1"/>
      <name val="Calibri"/>
      <family val="2"/>
      <charset val="162"/>
      <scheme val="minor"/>
    </font>
    <font>
      <b/>
      <sz val="12"/>
      <color theme="1"/>
      <name val="Times New Roman"/>
      <family val="1"/>
      <charset val="162"/>
    </font>
    <font>
      <sz val="12"/>
      <color theme="1"/>
      <name val="Times New Roman"/>
      <family val="1"/>
      <charset val="162"/>
    </font>
    <font>
      <sz val="12"/>
      <name val="Times New Roman"/>
      <family val="1"/>
      <charset val="162"/>
    </font>
    <font>
      <b/>
      <sz val="10"/>
      <color rgb="FF000000"/>
      <name val="Times New Roman"/>
      <family val="1"/>
      <charset val="162"/>
    </font>
    <font>
      <sz val="10"/>
      <name val="Times New Roman"/>
      <family val="1"/>
      <charset val="162"/>
    </font>
    <font>
      <i/>
      <sz val="12"/>
      <name val="Times New Roman"/>
      <family val="1"/>
      <charset val="162"/>
    </font>
    <font>
      <sz val="12"/>
      <color theme="0"/>
      <name val="Times New Roman"/>
      <family val="1"/>
      <charset val="162"/>
    </font>
    <font>
      <b/>
      <sz val="10"/>
      <color theme="1"/>
      <name val="Times New Roman"/>
      <family val="1"/>
      <charset val="162"/>
    </font>
    <font>
      <b/>
      <sz val="11"/>
      <color theme="1"/>
      <name val="Times New Roman"/>
      <family val="1"/>
      <charset val="162"/>
    </font>
    <font>
      <sz val="9"/>
      <color theme="1"/>
      <name val="Times New Roman"/>
      <family val="1"/>
      <charset val="162"/>
    </font>
    <font>
      <sz val="10"/>
      <color theme="1"/>
      <name val="Times New Roman"/>
      <family val="1"/>
      <charset val="162"/>
    </font>
    <font>
      <sz val="10"/>
      <color rgb="FFFF000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0" tint="-0.24997711111789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3" fillId="0" borderId="0" xfId="0" applyFont="1" applyProtection="1">
      <protection hidden="1"/>
    </xf>
    <xf numFmtId="0" fontId="3" fillId="0" borderId="0" xfId="0" applyFont="1"/>
    <xf numFmtId="0" fontId="4" fillId="0" borderId="0" xfId="0" applyFont="1" applyProtection="1">
      <protection hidden="1"/>
    </xf>
    <xf numFmtId="0" fontId="3" fillId="0" borderId="4" xfId="0" applyFont="1" applyBorder="1" applyAlignment="1" applyProtection="1">
      <alignment horizontal="center"/>
      <protection hidden="1"/>
    </xf>
    <xf numFmtId="0" fontId="3" fillId="0" borderId="0" xfId="0" applyFont="1" applyBorder="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alignment horizontal="center" vertical="center"/>
      <protection hidden="1"/>
    </xf>
    <xf numFmtId="0" fontId="3" fillId="0" borderId="5" xfId="0" applyFont="1" applyBorder="1" applyAlignment="1" applyProtection="1">
      <alignment horizontal="center"/>
      <protection hidden="1"/>
    </xf>
    <xf numFmtId="0" fontId="4" fillId="0" borderId="0" xfId="0" applyFont="1" applyBorder="1" applyProtection="1">
      <protection hidden="1"/>
    </xf>
    <xf numFmtId="164" fontId="6" fillId="2" borderId="6" xfId="0" applyNumberFormat="1"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4" fillId="2" borderId="0" xfId="0" applyFont="1" applyFill="1" applyBorder="1" applyProtection="1">
      <protection hidden="1"/>
    </xf>
    <xf numFmtId="0" fontId="4" fillId="3" borderId="0" xfId="0" applyFont="1" applyFill="1" applyBorder="1" applyProtection="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Border="1" applyProtection="1">
      <protection hidden="1"/>
    </xf>
    <xf numFmtId="164" fontId="4" fillId="4" borderId="0" xfId="0" applyNumberFormat="1" applyFont="1" applyFill="1" applyBorder="1" applyProtection="1">
      <protection hidden="1"/>
    </xf>
    <xf numFmtId="0" fontId="4" fillId="0" borderId="0" xfId="0" applyFont="1" applyFill="1" applyProtection="1">
      <protection hidden="1"/>
    </xf>
    <xf numFmtId="0" fontId="8" fillId="0" borderId="0" xfId="0" applyFont="1" applyFill="1" applyProtection="1">
      <protection hidden="1"/>
    </xf>
    <xf numFmtId="0" fontId="1" fillId="0" borderId="2"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hidden="1"/>
    </xf>
    <xf numFmtId="0" fontId="10" fillId="0" borderId="4"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2" borderId="0"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10" fillId="0" borderId="0" xfId="0" applyFont="1" applyFill="1" applyBorder="1" applyAlignment="1" applyProtection="1">
      <alignment horizontal="center" vertical="center"/>
      <protection hidden="1"/>
    </xf>
    <xf numFmtId="0" fontId="5" fillId="0" borderId="11"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11" fontId="12" fillId="2" borderId="6" xfId="0" applyNumberFormat="1" applyFont="1" applyFill="1" applyBorder="1" applyAlignment="1">
      <alignment horizontal="center" vertical="center"/>
    </xf>
    <xf numFmtId="0" fontId="12" fillId="2" borderId="6" xfId="0" applyFont="1" applyFill="1" applyBorder="1" applyAlignment="1">
      <alignment horizontal="left" vertical="center"/>
    </xf>
    <xf numFmtId="0" fontId="12" fillId="2" borderId="6"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wrapText="1"/>
      <protection hidden="1"/>
    </xf>
    <xf numFmtId="0" fontId="6" fillId="2" borderId="12" xfId="0" applyNumberFormat="1"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164" fontId="6" fillId="2" borderId="7" xfId="0" applyNumberFormat="1" applyFont="1" applyFill="1" applyBorder="1" applyAlignment="1" applyProtection="1">
      <alignment horizontal="center" vertical="center"/>
      <protection hidden="1"/>
    </xf>
    <xf numFmtId="0" fontId="6" fillId="2" borderId="6" xfId="0" applyNumberFormat="1" applyFont="1" applyFill="1" applyBorder="1" applyAlignment="1" applyProtection="1">
      <alignment horizontal="center" vertical="center" wrapText="1"/>
      <protection hidden="1"/>
    </xf>
    <xf numFmtId="0" fontId="12" fillId="2" borderId="6" xfId="0" applyFont="1" applyFill="1" applyBorder="1" applyAlignment="1">
      <alignment horizontal="left" vertical="center"/>
    </xf>
    <xf numFmtId="0" fontId="6" fillId="2" borderId="13" xfId="0" applyNumberFormat="1" applyFont="1" applyFill="1" applyBorder="1" applyAlignment="1" applyProtection="1">
      <alignment horizontal="center" vertical="center" wrapText="1"/>
      <protection hidden="1"/>
    </xf>
    <xf numFmtId="0" fontId="6" fillId="2" borderId="13" xfId="0" applyFont="1" applyFill="1" applyBorder="1" applyAlignment="1" applyProtection="1">
      <alignment horizontal="center" vertical="center" wrapText="1"/>
      <protection hidden="1"/>
    </xf>
    <xf numFmtId="11" fontId="12" fillId="6" borderId="6" xfId="0" applyNumberFormat="1" applyFont="1" applyFill="1" applyBorder="1" applyAlignment="1">
      <alignment horizontal="center" vertical="center"/>
    </xf>
    <xf numFmtId="0" fontId="12" fillId="6" borderId="6" xfId="0" applyFont="1" applyFill="1" applyBorder="1" applyAlignment="1">
      <alignment horizontal="left" vertical="center"/>
    </xf>
    <xf numFmtId="0" fontId="12" fillId="6" borderId="6" xfId="0" applyFont="1" applyFill="1" applyBorder="1" applyAlignment="1" applyProtection="1">
      <alignment horizontal="center" vertical="center"/>
      <protection hidden="1"/>
    </xf>
    <xf numFmtId="0" fontId="6" fillId="6" borderId="6" xfId="0" applyFont="1" applyFill="1" applyBorder="1" applyAlignment="1" applyProtection="1">
      <alignment horizontal="center" vertical="center" wrapText="1"/>
      <protection hidden="1"/>
    </xf>
    <xf numFmtId="0" fontId="6" fillId="6" borderId="6" xfId="0" applyNumberFormat="1" applyFont="1" applyFill="1" applyBorder="1" applyAlignment="1" applyProtection="1">
      <alignment horizontal="center" vertical="center" wrapText="1"/>
      <protection hidden="1"/>
    </xf>
    <xf numFmtId="164" fontId="13" fillId="6" borderId="6" xfId="0" applyNumberFormat="1" applyFont="1" applyFill="1" applyBorder="1" applyAlignment="1" applyProtection="1">
      <alignment horizontal="center"/>
      <protection hidden="1"/>
    </xf>
    <xf numFmtId="164" fontId="6" fillId="6" borderId="7" xfId="0"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protection locked="0"/>
    </xf>
    <xf numFmtId="0" fontId="9" fillId="0" borderId="0" xfId="0" applyFont="1" applyFill="1" applyBorder="1" applyAlignment="1" applyProtection="1">
      <alignment horizontal="center" vertical="center"/>
      <protection hidden="1"/>
    </xf>
    <xf numFmtId="0" fontId="9" fillId="0" borderId="5" xfId="0" applyFont="1" applyFill="1" applyBorder="1" applyAlignment="1" applyProtection="1">
      <alignment horizontal="center" vertical="center"/>
      <protection hidden="1"/>
    </xf>
    <xf numFmtId="0" fontId="1" fillId="5" borderId="0"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9" fillId="0" borderId="1" xfId="0" applyFont="1" applyFill="1" applyBorder="1" applyAlignment="1" applyProtection="1">
      <alignment horizontal="center" vertical="center"/>
      <protection hidden="1"/>
    </xf>
    <xf numFmtId="0" fontId="9" fillId="0" borderId="2" xfId="0" applyFont="1" applyFill="1" applyBorder="1" applyAlignment="1" applyProtection="1">
      <alignment horizontal="center" vertical="center"/>
      <protection hidden="1"/>
    </xf>
    <xf numFmtId="0" fontId="9" fillId="0" borderId="3"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locked="0"/>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12" fillId="2" borderId="6"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12" xfId="0" applyFont="1" applyFill="1" applyBorder="1" applyAlignment="1">
      <alignment horizontal="left" vertical="center"/>
    </xf>
    <xf numFmtId="0" fontId="12" fillId="6" borderId="6" xfId="0" applyFont="1" applyFill="1" applyBorder="1" applyAlignment="1">
      <alignment horizontal="left" vertical="center"/>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0" borderId="4"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4"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14" fontId="10" fillId="0" borderId="4" xfId="0" applyNumberFormat="1" applyFont="1" applyFill="1" applyBorder="1" applyAlignment="1" applyProtection="1">
      <alignment horizontal="center" vertical="center"/>
      <protection locked="0"/>
    </xf>
    <xf numFmtId="14" fontId="10" fillId="0" borderId="0" xfId="0" applyNumberFormat="1" applyFont="1" applyFill="1" applyBorder="1" applyAlignment="1" applyProtection="1">
      <alignment horizontal="center" vertical="center"/>
      <protection locked="0"/>
    </xf>
    <xf numFmtId="14" fontId="10" fillId="0" borderId="5"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hidden="1"/>
    </xf>
    <xf numFmtId="0" fontId="0" fillId="0" borderId="11" xfId="0" applyBorder="1"/>
    <xf numFmtId="0" fontId="3" fillId="0" borderId="9" xfId="0" applyFont="1" applyBorder="1" applyAlignment="1" applyProtection="1">
      <alignment horizontal="left"/>
      <protection hidden="1"/>
    </xf>
    <xf numFmtId="0" fontId="1" fillId="2" borderId="5" xfId="0" applyFont="1" applyFill="1" applyBorder="1" applyAlignment="1" applyProtection="1">
      <alignment horizontal="center"/>
      <protection locked="0"/>
    </xf>
    <xf numFmtId="0" fontId="12" fillId="2" borderId="14" xfId="0" applyFont="1" applyFill="1" applyBorder="1" applyAlignment="1">
      <alignment horizontal="left" vertical="center"/>
    </xf>
    <xf numFmtId="0" fontId="12" fillId="2" borderId="15" xfId="0" applyFont="1" applyFill="1" applyBorder="1" applyAlignment="1">
      <alignment horizontal="left" vertical="center"/>
    </xf>
    <xf numFmtId="0" fontId="12" fillId="6" borderId="12" xfId="0" applyFont="1" applyFill="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6487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8" name="Resim 9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8" name="Resim 10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8" name="Resim 9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8" name="Resim 10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8" name="Resim 9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8" name="Resim 10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8" name="Resim 9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8" name="Resim 10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886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1430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677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420100"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57225" cy="11430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990600</xdr:colOff>
      <xdr:row>1</xdr:row>
      <xdr:rowOff>57150</xdr:rowOff>
    </xdr:from>
    <xdr:to>
      <xdr:col>9</xdr:col>
      <xdr:colOff>704850</xdr:colOff>
      <xdr:row>7</xdr:row>
      <xdr:rowOff>161925</xdr:rowOff>
    </xdr:to>
    <xdr:pic>
      <xdr:nvPicPr>
        <xdr:cNvPr id="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9515475" y="257175"/>
          <a:ext cx="800100" cy="1304925"/>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800100" cy="1304925"/>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28"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2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38" name="Resim 3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3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48" name="Resim 4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4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58" name="Resim 5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5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68" name="Resim 6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6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78" name="Resim 7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7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88" name="Resim 8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8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2"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3"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4"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5"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6"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7"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98" name="Resim 9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99"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twoCellAnchor>
    <xdr:from>
      <xdr:col>8</xdr:col>
      <xdr:colOff>990600</xdr:colOff>
      <xdr:row>1</xdr:row>
      <xdr:rowOff>57150</xdr:rowOff>
    </xdr:from>
    <xdr:to>
      <xdr:col>9</xdr:col>
      <xdr:colOff>704850</xdr:colOff>
      <xdr:row>7</xdr:row>
      <xdr:rowOff>161925</xdr:rowOff>
    </xdr:to>
    <xdr:pic>
      <xdr:nvPicPr>
        <xdr:cNvPr id="100"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8505825" y="257175"/>
          <a:ext cx="1600200" cy="1143000"/>
        </a:xfrm>
        <a:prstGeom prst="rect">
          <a:avLst/>
        </a:prstGeom>
        <a:noFill/>
        <a:ln w="9525">
          <a:noFill/>
          <a:miter lim="800000"/>
          <a:headEnd/>
          <a:tailEnd/>
        </a:ln>
      </xdr:spPr>
    </xdr:pic>
    <xdr:clientData/>
  </xdr:twoCellAnchor>
  <xdr:twoCellAnchor>
    <xdr:from>
      <xdr:col>0</xdr:col>
      <xdr:colOff>209550</xdr:colOff>
      <xdr:row>1</xdr:row>
      <xdr:rowOff>57150</xdr:rowOff>
    </xdr:from>
    <xdr:to>
      <xdr:col>0</xdr:col>
      <xdr:colOff>1695450</xdr:colOff>
      <xdr:row>7</xdr:row>
      <xdr:rowOff>161925</xdr:rowOff>
    </xdr:to>
    <xdr:pic>
      <xdr:nvPicPr>
        <xdr:cNvPr id="101" name="Resim 27" descr="Açıklama: dikeylogo"/>
        <xdr:cNvPicPr>
          <a:picLocks noChangeAspect="1" noChangeArrowheads="1"/>
        </xdr:cNvPicPr>
      </xdr:nvPicPr>
      <xdr:blipFill>
        <a:blip xmlns:r="http://schemas.openxmlformats.org/officeDocument/2006/relationships" r:embed="rId1" cstate="print"/>
        <a:srcRect/>
        <a:stretch>
          <a:fillRect/>
        </a:stretch>
      </xdr:blipFill>
      <xdr:spPr bwMode="auto">
        <a:xfrm>
          <a:off x="209550" y="257175"/>
          <a:ext cx="619125"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topLeftCell="A16" workbookViewId="0">
      <selection activeCell="B24" sqref="B24"/>
    </sheetView>
  </sheetViews>
  <sheetFormatPr defaultRowHeight="15" x14ac:dyDescent="0.25"/>
  <cols>
    <col min="1" max="1" width="13" customWidth="1"/>
    <col min="2" max="2" width="23.7109375" customWidth="1"/>
    <col min="3" max="3" width="9.140625" customWidth="1"/>
    <col min="4" max="4" width="13.28515625" customWidth="1"/>
    <col min="5" max="5" width="12.85546875" customWidth="1"/>
    <col min="6" max="6" width="29"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30</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36</v>
      </c>
      <c r="B11" s="35" t="s">
        <v>35</v>
      </c>
      <c r="C11" s="36">
        <v>77</v>
      </c>
      <c r="D11" s="37" t="str">
        <f t="shared" ref="D11:D30" si="0">IF(H11=" "," ",N11)</f>
        <v xml:space="preserve"> </v>
      </c>
      <c r="E11" s="38">
        <v>296</v>
      </c>
      <c r="F11" s="69" t="s">
        <v>32</v>
      </c>
      <c r="G11" s="69"/>
      <c r="H11" s="39" t="s">
        <v>15</v>
      </c>
      <c r="I11" s="10" t="str">
        <f>IF(C11=0," ",IF(H11=0," ",IF(H11="GR",AP11,AL11)))</f>
        <v xml:space="preserve"> </v>
      </c>
      <c r="J11" s="40">
        <f>IF(C11=0," ",IF(H11=0," ",O11))</f>
        <v>3.8441558441558441</v>
      </c>
      <c r="K11" s="11"/>
      <c r="L11" s="11" t="s">
        <v>16</v>
      </c>
      <c r="M11" s="12">
        <f>IF(H11&lt;90,0,IF(H11&lt;=100,4,0))</f>
        <v>0</v>
      </c>
      <c r="N11" s="13">
        <f>IF(H11=" ",C11,(C11+15))</f>
        <v>77</v>
      </c>
      <c r="O11" s="13">
        <f>IF(H11="BAŞARILI",(E11/N11),IF(H11&gt;0,(((AK11*15)+E11)/N11),E11))</f>
        <v>3.8441558441558441</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38</v>
      </c>
      <c r="B12" s="35" t="s">
        <v>37</v>
      </c>
      <c r="C12" s="36">
        <v>78</v>
      </c>
      <c r="D12" s="37" t="str">
        <f t="shared" si="0"/>
        <v xml:space="preserve"> </v>
      </c>
      <c r="E12" s="41">
        <v>204</v>
      </c>
      <c r="F12" s="69" t="s">
        <v>31</v>
      </c>
      <c r="G12" s="69"/>
      <c r="H12" s="37" t="s">
        <v>15</v>
      </c>
      <c r="I12" s="10" t="str">
        <f t="shared" ref="I12:I30" si="1">IF(C12=0," ",IF(H12=0," ",IF(H12="GR",AP12,AL12)))</f>
        <v xml:space="preserve"> </v>
      </c>
      <c r="J12" s="40">
        <f t="shared" ref="J12:J30" si="2">IF(C12=0," ",IF(H12=0," ",O12))</f>
        <v>2.6153846153846154</v>
      </c>
      <c r="K12" s="11"/>
      <c r="L12" s="11" t="s">
        <v>16</v>
      </c>
      <c r="M12" s="12">
        <f t="shared" ref="M12:M30" si="3">IF(H12&lt;90,0,IF(H12&lt;=100,4,0))</f>
        <v>0</v>
      </c>
      <c r="N12" s="13">
        <f t="shared" ref="N12:N30" si="4">IF(H12=" ",C12,(C12+15))</f>
        <v>78</v>
      </c>
      <c r="O12" s="13">
        <f t="shared" ref="O12:O30" si="5">IF(H12="BAŞARILI",(E12/N12),IF(H12&gt;0,(((AK12*15)+E12)/N12),E12))</f>
        <v>2.6153846153846154</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t="s">
        <v>40</v>
      </c>
      <c r="B13" s="35" t="s">
        <v>39</v>
      </c>
      <c r="C13" s="36">
        <v>75</v>
      </c>
      <c r="D13" s="37" t="str">
        <f t="shared" si="0"/>
        <v xml:space="preserve"> </v>
      </c>
      <c r="E13" s="41">
        <v>164</v>
      </c>
      <c r="F13" s="69" t="s">
        <v>31</v>
      </c>
      <c r="G13" s="69"/>
      <c r="H13" s="37" t="s">
        <v>15</v>
      </c>
      <c r="I13" s="10" t="str">
        <f t="shared" si="1"/>
        <v xml:space="preserve"> </v>
      </c>
      <c r="J13" s="40">
        <f t="shared" si="2"/>
        <v>2.1866666666666665</v>
      </c>
      <c r="K13" s="11"/>
      <c r="L13" s="11" t="s">
        <v>16</v>
      </c>
      <c r="M13" s="12">
        <f t="shared" si="3"/>
        <v>0</v>
      </c>
      <c r="N13" s="13">
        <f t="shared" si="4"/>
        <v>75</v>
      </c>
      <c r="O13" s="13">
        <f t="shared" si="5"/>
        <v>2.1866666666666665</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v>
      </c>
      <c r="AP13" s="17" t="s">
        <v>24</v>
      </c>
    </row>
    <row r="14" spans="1:51" ht="15.75" x14ac:dyDescent="0.25">
      <c r="A14" s="34" t="s">
        <v>42</v>
      </c>
      <c r="B14" s="35" t="s">
        <v>41</v>
      </c>
      <c r="C14" s="36">
        <v>77</v>
      </c>
      <c r="D14" s="37" t="str">
        <f t="shared" si="0"/>
        <v xml:space="preserve"> </v>
      </c>
      <c r="E14" s="41">
        <v>215.5</v>
      </c>
      <c r="F14" s="69" t="s">
        <v>31</v>
      </c>
      <c r="G14" s="69"/>
      <c r="H14" s="37" t="s">
        <v>15</v>
      </c>
      <c r="I14" s="10" t="str">
        <f t="shared" si="1"/>
        <v xml:space="preserve"> </v>
      </c>
      <c r="J14" s="40">
        <f t="shared" si="2"/>
        <v>2.7987012987012987</v>
      </c>
      <c r="K14" s="11"/>
      <c r="L14" s="11" t="s">
        <v>16</v>
      </c>
      <c r="M14" s="12">
        <f t="shared" si="3"/>
        <v>0</v>
      </c>
      <c r="N14" s="13">
        <f t="shared" si="4"/>
        <v>77</v>
      </c>
      <c r="O14" s="13">
        <f t="shared" si="5"/>
        <v>2.7987012987012987</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t="s">
        <v>46</v>
      </c>
      <c r="B15" s="35" t="s">
        <v>45</v>
      </c>
      <c r="C15" s="36">
        <v>105</v>
      </c>
      <c r="D15" s="37" t="str">
        <f t="shared" si="0"/>
        <v xml:space="preserve"> </v>
      </c>
      <c r="E15" s="41">
        <v>263.5</v>
      </c>
      <c r="F15" s="69" t="s">
        <v>31</v>
      </c>
      <c r="G15" s="69"/>
      <c r="H15" s="37" t="s">
        <v>15</v>
      </c>
      <c r="I15" s="10" t="str">
        <f t="shared" si="1"/>
        <v xml:space="preserve"> </v>
      </c>
      <c r="J15" s="40">
        <f t="shared" si="2"/>
        <v>2.5095238095238095</v>
      </c>
      <c r="K15" s="11"/>
      <c r="L15" s="11" t="s">
        <v>16</v>
      </c>
      <c r="M15" s="12">
        <f t="shared" si="3"/>
        <v>0</v>
      </c>
      <c r="N15" s="13">
        <f t="shared" si="4"/>
        <v>105</v>
      </c>
      <c r="O15" s="13">
        <f t="shared" si="5"/>
        <v>2.5095238095238095</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45" t="s">
        <v>48</v>
      </c>
      <c r="B16" s="46" t="s">
        <v>47</v>
      </c>
      <c r="C16" s="47">
        <v>75</v>
      </c>
      <c r="D16" s="48" t="str">
        <f t="shared" si="0"/>
        <v xml:space="preserve"> </v>
      </c>
      <c r="E16" s="49">
        <v>199.5</v>
      </c>
      <c r="F16" s="70" t="s">
        <v>33</v>
      </c>
      <c r="G16" s="70"/>
      <c r="H16" s="48" t="s">
        <v>15</v>
      </c>
      <c r="I16" s="50" t="s">
        <v>51</v>
      </c>
      <c r="J16" s="51">
        <f t="shared" si="2"/>
        <v>2.66</v>
      </c>
      <c r="K16" s="11"/>
      <c r="L16" s="11" t="s">
        <v>16</v>
      </c>
      <c r="M16" s="12">
        <f t="shared" si="3"/>
        <v>0</v>
      </c>
      <c r="N16" s="13">
        <f t="shared" si="4"/>
        <v>75</v>
      </c>
      <c r="O16" s="13">
        <f t="shared" si="5"/>
        <v>2.66</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t="s">
        <v>49</v>
      </c>
      <c r="B17" s="35" t="s">
        <v>50</v>
      </c>
      <c r="C17" s="36">
        <v>84</v>
      </c>
      <c r="D17" s="37" t="str">
        <f t="shared" si="0"/>
        <v xml:space="preserve"> </v>
      </c>
      <c r="E17" s="41">
        <v>213.5</v>
      </c>
      <c r="F17" s="67" t="s">
        <v>33</v>
      </c>
      <c r="G17" s="67"/>
      <c r="H17" s="37" t="s">
        <v>15</v>
      </c>
      <c r="I17" s="10" t="str">
        <f t="shared" si="1"/>
        <v xml:space="preserve"> </v>
      </c>
      <c r="J17" s="40">
        <f t="shared" si="2"/>
        <v>2.5416666666666665</v>
      </c>
      <c r="K17" s="11"/>
      <c r="L17" s="11" t="s">
        <v>16</v>
      </c>
      <c r="M17" s="12">
        <f t="shared" si="3"/>
        <v>0</v>
      </c>
      <c r="N17" s="13">
        <f t="shared" si="4"/>
        <v>84</v>
      </c>
      <c r="O17" s="13">
        <f t="shared" si="5"/>
        <v>2.5416666666666665</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t="s">
        <v>53</v>
      </c>
      <c r="B18" s="35" t="s">
        <v>52</v>
      </c>
      <c r="C18" s="36">
        <v>77</v>
      </c>
      <c r="D18" s="37" t="str">
        <f t="shared" si="0"/>
        <v xml:space="preserve"> </v>
      </c>
      <c r="E18" s="41">
        <v>276</v>
      </c>
      <c r="F18" s="67" t="s">
        <v>34</v>
      </c>
      <c r="G18" s="67"/>
      <c r="H18" s="37" t="s">
        <v>15</v>
      </c>
      <c r="I18" s="10" t="str">
        <f t="shared" si="1"/>
        <v xml:space="preserve"> </v>
      </c>
      <c r="J18" s="40">
        <f t="shared" si="2"/>
        <v>3.5844155844155843</v>
      </c>
      <c r="K18" s="11"/>
      <c r="L18" s="11" t="s">
        <v>16</v>
      </c>
      <c r="M18" s="12">
        <f t="shared" si="3"/>
        <v>0</v>
      </c>
      <c r="N18" s="13">
        <f t="shared" si="4"/>
        <v>77</v>
      </c>
      <c r="O18" s="13">
        <f t="shared" si="5"/>
        <v>3.5844155844155843</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t="s">
        <v>55</v>
      </c>
      <c r="B19" s="35" t="s">
        <v>56</v>
      </c>
      <c r="C19" s="36">
        <v>77</v>
      </c>
      <c r="D19" s="37" t="str">
        <f t="shared" si="0"/>
        <v xml:space="preserve"> </v>
      </c>
      <c r="E19" s="41">
        <v>202</v>
      </c>
      <c r="F19" s="67" t="s">
        <v>34</v>
      </c>
      <c r="G19" s="67"/>
      <c r="H19" s="37" t="s">
        <v>15</v>
      </c>
      <c r="I19" s="10" t="str">
        <f t="shared" si="1"/>
        <v xml:space="preserve"> </v>
      </c>
      <c r="J19" s="40">
        <f t="shared" si="2"/>
        <v>2.6233766233766236</v>
      </c>
      <c r="K19" s="11"/>
      <c r="L19" s="11" t="s">
        <v>16</v>
      </c>
      <c r="M19" s="12">
        <f t="shared" si="3"/>
        <v>0</v>
      </c>
      <c r="N19" s="13">
        <f t="shared" si="4"/>
        <v>77</v>
      </c>
      <c r="O19" s="13">
        <f t="shared" si="5"/>
        <v>2.6233766233766236</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t="s">
        <v>58</v>
      </c>
      <c r="B20" s="35" t="s">
        <v>57</v>
      </c>
      <c r="C20" s="36">
        <v>84</v>
      </c>
      <c r="D20" s="37" t="str">
        <f t="shared" si="0"/>
        <v xml:space="preserve"> </v>
      </c>
      <c r="E20" s="41">
        <v>209</v>
      </c>
      <c r="F20" s="67" t="s">
        <v>34</v>
      </c>
      <c r="G20" s="67"/>
      <c r="H20" s="37" t="s">
        <v>15</v>
      </c>
      <c r="I20" s="10" t="str">
        <f t="shared" si="1"/>
        <v xml:space="preserve"> </v>
      </c>
      <c r="J20" s="40">
        <f t="shared" si="2"/>
        <v>2.4880952380952381</v>
      </c>
      <c r="K20" s="11"/>
      <c r="L20" s="11" t="s">
        <v>16</v>
      </c>
      <c r="M20" s="12">
        <f t="shared" si="3"/>
        <v>0</v>
      </c>
      <c r="N20" s="13">
        <f t="shared" si="4"/>
        <v>84</v>
      </c>
      <c r="O20" s="13">
        <f t="shared" si="5"/>
        <v>2.4880952380952381</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45" t="s">
        <v>60</v>
      </c>
      <c r="B21" s="46" t="s">
        <v>59</v>
      </c>
      <c r="C21" s="47">
        <v>70</v>
      </c>
      <c r="D21" s="48" t="str">
        <f t="shared" si="0"/>
        <v xml:space="preserve"> </v>
      </c>
      <c r="E21" s="49">
        <v>185</v>
      </c>
      <c r="F21" s="70" t="s">
        <v>34</v>
      </c>
      <c r="G21" s="70"/>
      <c r="H21" s="48" t="s">
        <v>15</v>
      </c>
      <c r="I21" s="50" t="s">
        <v>51</v>
      </c>
      <c r="J21" s="51">
        <f t="shared" si="2"/>
        <v>2.6428571428571428</v>
      </c>
      <c r="K21" s="11"/>
      <c r="L21" s="11" t="s">
        <v>16</v>
      </c>
      <c r="M21" s="12">
        <f t="shared" si="3"/>
        <v>0</v>
      </c>
      <c r="N21" s="13">
        <f t="shared" si="4"/>
        <v>70</v>
      </c>
      <c r="O21" s="13">
        <f t="shared" si="5"/>
        <v>2.6428571428571428</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t="s">
        <v>62</v>
      </c>
      <c r="B22" s="35" t="s">
        <v>61</v>
      </c>
      <c r="C22" s="36">
        <v>77</v>
      </c>
      <c r="D22" s="37" t="str">
        <f t="shared" si="0"/>
        <v xml:space="preserve"> </v>
      </c>
      <c r="E22" s="41">
        <v>173</v>
      </c>
      <c r="F22" s="67" t="s">
        <v>34</v>
      </c>
      <c r="G22" s="67"/>
      <c r="H22" s="37" t="s">
        <v>15</v>
      </c>
      <c r="I22" s="10" t="str">
        <f t="shared" si="1"/>
        <v xml:space="preserve"> </v>
      </c>
      <c r="J22" s="40">
        <f t="shared" si="2"/>
        <v>2.2467532467532467</v>
      </c>
      <c r="K22" s="11"/>
      <c r="L22" s="11" t="s">
        <v>16</v>
      </c>
      <c r="M22" s="12">
        <f t="shared" si="3"/>
        <v>0</v>
      </c>
      <c r="N22" s="13">
        <f t="shared" si="4"/>
        <v>77</v>
      </c>
      <c r="O22" s="13">
        <f t="shared" si="5"/>
        <v>2.2467532467532467</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31</v>
      </c>
      <c r="B32" s="60"/>
      <c r="C32" s="26"/>
      <c r="D32" s="55" t="s">
        <v>32</v>
      </c>
      <c r="E32" s="55"/>
      <c r="F32" s="55"/>
      <c r="G32" s="21"/>
      <c r="H32" s="55" t="s">
        <v>33</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25</v>
      </c>
      <c r="E36" s="53"/>
      <c r="F36" s="53"/>
      <c r="G36" s="26"/>
      <c r="H36" s="53" t="s">
        <v>26</v>
      </c>
      <c r="I36" s="53"/>
      <c r="J36" s="54"/>
    </row>
    <row r="37" spans="1:10" x14ac:dyDescent="0.25">
      <c r="A37" s="52"/>
      <c r="B37" s="52"/>
      <c r="C37" s="26"/>
      <c r="D37" s="55" t="s">
        <v>34</v>
      </c>
      <c r="E37" s="55"/>
      <c r="F37" s="55"/>
      <c r="G37" s="26"/>
      <c r="H37" s="55" t="s">
        <v>54</v>
      </c>
      <c r="I37" s="55"/>
      <c r="J37" s="5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8.5" customHeight="1" x14ac:dyDescent="0.25">
      <c r="A41" s="61" t="s">
        <v>28</v>
      </c>
      <c r="B41" s="62"/>
      <c r="C41" s="62"/>
      <c r="D41" s="62"/>
      <c r="E41" s="62"/>
      <c r="F41" s="62"/>
      <c r="G41" s="62"/>
      <c r="H41" s="62"/>
      <c r="I41" s="62"/>
      <c r="J41" s="63"/>
    </row>
    <row r="42" spans="1:10" ht="71.25" customHeight="1" thickBot="1" x14ac:dyDescent="0.3">
      <c r="A42" s="64" t="s">
        <v>29</v>
      </c>
      <c r="B42" s="65"/>
      <c r="C42" s="65"/>
      <c r="D42" s="65"/>
      <c r="E42" s="65"/>
      <c r="F42" s="65"/>
      <c r="G42" s="65"/>
      <c r="H42" s="65"/>
      <c r="I42" s="65"/>
      <c r="J42" s="66"/>
    </row>
  </sheetData>
  <mergeCells count="44">
    <mergeCell ref="F12:G12"/>
    <mergeCell ref="A1:J1"/>
    <mergeCell ref="A2:J2"/>
    <mergeCell ref="A3:J3"/>
    <mergeCell ref="A4:J4"/>
    <mergeCell ref="A5:J5"/>
    <mergeCell ref="A6:J6"/>
    <mergeCell ref="A7:J7"/>
    <mergeCell ref="A8:J8"/>
    <mergeCell ref="F10:G10"/>
    <mergeCell ref="F11:G11"/>
    <mergeCell ref="E9:F9"/>
    <mergeCell ref="F24:G24"/>
    <mergeCell ref="F13:G13"/>
    <mergeCell ref="F14:G14"/>
    <mergeCell ref="F15:G15"/>
    <mergeCell ref="F16:G16"/>
    <mergeCell ref="F17:G17"/>
    <mergeCell ref="F18:G18"/>
    <mergeCell ref="F19:G19"/>
    <mergeCell ref="F20:G20"/>
    <mergeCell ref="F21:G21"/>
    <mergeCell ref="F22:G22"/>
    <mergeCell ref="F23:G23"/>
    <mergeCell ref="A41:J41"/>
    <mergeCell ref="A42:J42"/>
    <mergeCell ref="F25:G25"/>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pageSetup paperSize="0" orientation="portrait" horizontalDpi="0" verticalDpi="0" copie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selection activeCell="H12" sqref="H12"/>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184</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186</v>
      </c>
      <c r="B11" s="35" t="s">
        <v>185</v>
      </c>
      <c r="C11" s="36">
        <v>77</v>
      </c>
      <c r="D11" s="37" t="str">
        <f t="shared" ref="D11:D30" si="0">IF(H11=" "," ",N11)</f>
        <v xml:space="preserve"> </v>
      </c>
      <c r="E11" s="38">
        <v>196</v>
      </c>
      <c r="F11" s="69" t="s">
        <v>108</v>
      </c>
      <c r="G11" s="69"/>
      <c r="H11" s="39" t="s">
        <v>15</v>
      </c>
      <c r="I11" s="10" t="str">
        <f>IF(C11=0," ",IF(H11=0," ",IF(H11="GR",AP11,AL11)))</f>
        <v xml:space="preserve"> </v>
      </c>
      <c r="J11" s="40">
        <f>IF(C11=0," ",IF(H11=0," ",O11))</f>
        <v>2.5454545454545454</v>
      </c>
      <c r="K11" s="11"/>
      <c r="L11" s="11" t="s">
        <v>16</v>
      </c>
      <c r="M11" s="12">
        <f>IF(H11&lt;90,0,IF(H11&lt;=100,4,0))</f>
        <v>0</v>
      </c>
      <c r="N11" s="13">
        <f>IF(H11=" ",C11,(C11+15))</f>
        <v>77</v>
      </c>
      <c r="O11" s="13">
        <f>IF(H11="BAŞARILI",(E11/N11),IF(H11&gt;0,(((AK11*15)+E11)/N11),E11))</f>
        <v>2.5454545454545454</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193</v>
      </c>
      <c r="B12" s="35" t="s">
        <v>192</v>
      </c>
      <c r="C12" s="36">
        <v>84</v>
      </c>
      <c r="D12" s="37">
        <f t="shared" si="0"/>
        <v>99</v>
      </c>
      <c r="E12" s="41">
        <v>201.5</v>
      </c>
      <c r="F12" s="69" t="s">
        <v>108</v>
      </c>
      <c r="G12" s="69"/>
      <c r="H12" s="37">
        <v>100</v>
      </c>
      <c r="I12" s="10"/>
      <c r="J12" s="40">
        <f t="shared" ref="J12:J30" si="1">IF(C12=0," ",IF(H12=0," ",O12))</f>
        <v>2.6414141414141414</v>
      </c>
      <c r="K12" s="11"/>
      <c r="L12" s="11" t="s">
        <v>16</v>
      </c>
      <c r="M12" s="12">
        <f t="shared" ref="M12:M30" si="2">IF(H12&lt;90,0,IF(H12&lt;=100,4,0))</f>
        <v>4</v>
      </c>
      <c r="N12" s="13">
        <f t="shared" ref="N12:N30" si="3">IF(H12=" ",C12,(C12+15))</f>
        <v>99</v>
      </c>
      <c r="O12" s="13">
        <f t="shared" ref="O12:O30" si="4">IF(H12="BAŞARILI",(E12/N12),IF(H12&gt;0,(((AK12*15)+E12)/N12),E12))</f>
        <v>2.6414141414141414</v>
      </c>
      <c r="P12" s="14">
        <v>3.5</v>
      </c>
      <c r="Q12" s="14" t="s">
        <v>17</v>
      </c>
      <c r="R12" s="15">
        <f t="shared" ref="R12:R30" si="5">IF(H12&lt;85,0,IF(H12&lt;=89,3.5,0))</f>
        <v>0</v>
      </c>
      <c r="S12" s="14">
        <v>3</v>
      </c>
      <c r="T12" s="14" t="s">
        <v>18</v>
      </c>
      <c r="U12" s="15">
        <f t="shared" ref="U12:U30" si="6">IF(H12&lt;80,0,IF(H12&lt;=84,3,0))</f>
        <v>0</v>
      </c>
      <c r="V12" s="14">
        <v>2.5</v>
      </c>
      <c r="W12" s="14" t="s">
        <v>19</v>
      </c>
      <c r="X12" s="15">
        <f t="shared" ref="X12:X30" si="7">IF(H12&lt;75,0,IF(H12&lt;=79,2.5,0))</f>
        <v>0</v>
      </c>
      <c r="Y12" s="14">
        <v>2</v>
      </c>
      <c r="Z12" s="14" t="s">
        <v>20</v>
      </c>
      <c r="AA12" s="15">
        <f t="shared" ref="AA12:AA30" si="8">IF(H12&lt;65,0,IF(H12&lt;=74,2,0))</f>
        <v>0</v>
      </c>
      <c r="AB12" s="14">
        <v>1.5</v>
      </c>
      <c r="AC12" s="14" t="s">
        <v>21</v>
      </c>
      <c r="AD12" s="15">
        <f t="shared" ref="AD12:AD30" si="9">IF(H12&lt;58,0,IF(H12&lt;=64,1.5,0))</f>
        <v>0</v>
      </c>
      <c r="AE12" s="14">
        <v>1</v>
      </c>
      <c r="AF12" s="14" t="s">
        <v>22</v>
      </c>
      <c r="AG12" s="15">
        <f t="shared" ref="AG12:AG30" si="10">IF(H12&lt;50,0,IF(H12&lt;=57,1,0))</f>
        <v>0</v>
      </c>
      <c r="AH12" s="14">
        <v>0</v>
      </c>
      <c r="AI12" s="14" t="s">
        <v>23</v>
      </c>
      <c r="AJ12" s="15">
        <f t="shared" ref="AJ12:AJ30" si="11">IF(H12&lt;0,0,IF(H12&lt;=49,0,0))</f>
        <v>0</v>
      </c>
      <c r="AK12" s="15">
        <f t="shared" ref="AK12:AK30" si="12">SUM(R12,U12,X12,AA12,AD12,AG12,AJ12,M12)</f>
        <v>4</v>
      </c>
      <c r="AL12" s="16" t="str">
        <f t="shared" ref="AL12:AL30" si="13">IF(H12=" "," ",IF(AK12&lt;2,"GİREMEZ(AKTS)",IF(N12&lt;89,"GİREMEZ(AKTS)",IF(O12&gt;=AM12,"YETERLİ","GİREMEZ(ORTALAMA)"))))</f>
        <v>YETERLİ</v>
      </c>
      <c r="AM12" s="15">
        <f t="shared" ref="AM12:AM30" si="14">IF(LEFT(A12,1)="0",2,2.5)</f>
        <v>2.5</v>
      </c>
      <c r="AP12" s="17" t="s">
        <v>24</v>
      </c>
    </row>
    <row r="13" spans="1:51" ht="15.75" x14ac:dyDescent="0.25">
      <c r="A13" s="34"/>
      <c r="B13" s="35"/>
      <c r="C13" s="36"/>
      <c r="D13" s="37" t="str">
        <f t="shared" si="0"/>
        <v xml:space="preserve"> </v>
      </c>
      <c r="E13" s="41"/>
      <c r="F13" s="69"/>
      <c r="G13" s="69"/>
      <c r="H13" s="37" t="s">
        <v>15</v>
      </c>
      <c r="I13" s="10" t="str">
        <f t="shared" ref="I12:I30" si="15">IF(C13=0," ",IF(H13=0," ",IF(H13="GR",AP13,AL13)))</f>
        <v xml:space="preserve"> </v>
      </c>
      <c r="J13" s="40" t="str">
        <f t="shared" si="1"/>
        <v xml:space="preserve"> </v>
      </c>
      <c r="K13" s="11"/>
      <c r="L13" s="11" t="s">
        <v>16</v>
      </c>
      <c r="M13" s="12">
        <f t="shared" si="2"/>
        <v>0</v>
      </c>
      <c r="N13" s="13">
        <f t="shared" si="3"/>
        <v>0</v>
      </c>
      <c r="O13" s="13" t="e">
        <f t="shared" si="4"/>
        <v>#DIV/0!</v>
      </c>
      <c r="P13" s="14">
        <v>3.5</v>
      </c>
      <c r="Q13" s="14" t="s">
        <v>17</v>
      </c>
      <c r="R13" s="15">
        <f t="shared" si="5"/>
        <v>0</v>
      </c>
      <c r="S13" s="14">
        <v>3</v>
      </c>
      <c r="T13" s="14" t="s">
        <v>18</v>
      </c>
      <c r="U13" s="15">
        <f t="shared" si="6"/>
        <v>0</v>
      </c>
      <c r="V13" s="14">
        <v>2.5</v>
      </c>
      <c r="W13" s="14" t="s">
        <v>19</v>
      </c>
      <c r="X13" s="15">
        <f t="shared" si="7"/>
        <v>0</v>
      </c>
      <c r="Y13" s="14">
        <v>2</v>
      </c>
      <c r="Z13" s="14" t="s">
        <v>20</v>
      </c>
      <c r="AA13" s="15">
        <f t="shared" si="8"/>
        <v>0</v>
      </c>
      <c r="AB13" s="14">
        <v>1.5</v>
      </c>
      <c r="AC13" s="14" t="s">
        <v>21</v>
      </c>
      <c r="AD13" s="15">
        <f t="shared" si="9"/>
        <v>0</v>
      </c>
      <c r="AE13" s="14">
        <v>1</v>
      </c>
      <c r="AF13" s="14" t="s">
        <v>22</v>
      </c>
      <c r="AG13" s="15">
        <f t="shared" si="10"/>
        <v>0</v>
      </c>
      <c r="AH13" s="14">
        <v>0</v>
      </c>
      <c r="AI13" s="14" t="s">
        <v>23</v>
      </c>
      <c r="AJ13" s="15">
        <f t="shared" si="11"/>
        <v>0</v>
      </c>
      <c r="AK13" s="15">
        <f t="shared" si="12"/>
        <v>0</v>
      </c>
      <c r="AL13" s="16" t="str">
        <f t="shared" si="13"/>
        <v xml:space="preserve"> </v>
      </c>
      <c r="AM13" s="15">
        <f t="shared" si="14"/>
        <v>2.5</v>
      </c>
      <c r="AP13" s="17" t="s">
        <v>24</v>
      </c>
    </row>
    <row r="14" spans="1:51" ht="15.75" x14ac:dyDescent="0.25">
      <c r="A14" s="34"/>
      <c r="B14" s="35"/>
      <c r="C14" s="36"/>
      <c r="D14" s="37" t="str">
        <f t="shared" si="0"/>
        <v xml:space="preserve"> </v>
      </c>
      <c r="E14" s="41"/>
      <c r="F14" s="69"/>
      <c r="G14" s="69"/>
      <c r="H14" s="37" t="s">
        <v>15</v>
      </c>
      <c r="I14" s="10" t="str">
        <f t="shared" si="15"/>
        <v xml:space="preserve"> </v>
      </c>
      <c r="J14" s="40" t="str">
        <f t="shared" si="1"/>
        <v xml:space="preserve"> </v>
      </c>
      <c r="K14" s="11"/>
      <c r="L14" s="11" t="s">
        <v>16</v>
      </c>
      <c r="M14" s="12">
        <f t="shared" si="2"/>
        <v>0</v>
      </c>
      <c r="N14" s="13">
        <f t="shared" si="3"/>
        <v>0</v>
      </c>
      <c r="O14" s="13" t="e">
        <f t="shared" si="4"/>
        <v>#DIV/0!</v>
      </c>
      <c r="P14" s="14">
        <v>3.5</v>
      </c>
      <c r="Q14" s="14" t="s">
        <v>17</v>
      </c>
      <c r="R14" s="15">
        <f t="shared" si="5"/>
        <v>0</v>
      </c>
      <c r="S14" s="14">
        <v>3</v>
      </c>
      <c r="T14" s="14" t="s">
        <v>18</v>
      </c>
      <c r="U14" s="15">
        <f t="shared" si="6"/>
        <v>0</v>
      </c>
      <c r="V14" s="14">
        <v>2.5</v>
      </c>
      <c r="W14" s="14" t="s">
        <v>19</v>
      </c>
      <c r="X14" s="15">
        <f t="shared" si="7"/>
        <v>0</v>
      </c>
      <c r="Y14" s="14">
        <v>2</v>
      </c>
      <c r="Z14" s="14" t="s">
        <v>20</v>
      </c>
      <c r="AA14" s="15">
        <f t="shared" si="8"/>
        <v>0</v>
      </c>
      <c r="AB14" s="14">
        <v>1.5</v>
      </c>
      <c r="AC14" s="14" t="s">
        <v>21</v>
      </c>
      <c r="AD14" s="15">
        <f t="shared" si="9"/>
        <v>0</v>
      </c>
      <c r="AE14" s="14">
        <v>1</v>
      </c>
      <c r="AF14" s="14" t="s">
        <v>22</v>
      </c>
      <c r="AG14" s="15">
        <f t="shared" si="10"/>
        <v>0</v>
      </c>
      <c r="AH14" s="14">
        <v>0</v>
      </c>
      <c r="AI14" s="14" t="s">
        <v>23</v>
      </c>
      <c r="AJ14" s="15">
        <f t="shared" si="11"/>
        <v>0</v>
      </c>
      <c r="AK14" s="15">
        <f t="shared" si="12"/>
        <v>0</v>
      </c>
      <c r="AL14" s="16" t="str">
        <f t="shared" si="13"/>
        <v xml:space="preserve"> </v>
      </c>
      <c r="AM14" s="15">
        <f t="shared" si="14"/>
        <v>2.5</v>
      </c>
      <c r="AP14" s="17" t="s">
        <v>24</v>
      </c>
    </row>
    <row r="15" spans="1:51" ht="15.75" x14ac:dyDescent="0.25">
      <c r="A15" s="34"/>
      <c r="B15" s="35"/>
      <c r="C15" s="36"/>
      <c r="D15" s="37" t="str">
        <f t="shared" si="0"/>
        <v xml:space="preserve"> </v>
      </c>
      <c r="E15" s="41"/>
      <c r="F15" s="69"/>
      <c r="G15" s="69"/>
      <c r="H15" s="37" t="s">
        <v>15</v>
      </c>
      <c r="I15" s="10" t="str">
        <f t="shared" si="15"/>
        <v xml:space="preserve"> </v>
      </c>
      <c r="J15" s="40" t="str">
        <f t="shared" si="1"/>
        <v xml:space="preserve"> </v>
      </c>
      <c r="K15" s="11"/>
      <c r="L15" s="11" t="s">
        <v>16</v>
      </c>
      <c r="M15" s="12">
        <f t="shared" si="2"/>
        <v>0</v>
      </c>
      <c r="N15" s="13">
        <f t="shared" si="3"/>
        <v>0</v>
      </c>
      <c r="O15" s="13" t="e">
        <f t="shared" si="4"/>
        <v>#DIV/0!</v>
      </c>
      <c r="P15" s="14">
        <v>3.5</v>
      </c>
      <c r="Q15" s="14" t="s">
        <v>17</v>
      </c>
      <c r="R15" s="15">
        <f t="shared" si="5"/>
        <v>0</v>
      </c>
      <c r="S15" s="14">
        <v>3</v>
      </c>
      <c r="T15" s="14" t="s">
        <v>18</v>
      </c>
      <c r="U15" s="15">
        <f t="shared" si="6"/>
        <v>0</v>
      </c>
      <c r="V15" s="14">
        <v>2.5</v>
      </c>
      <c r="W15" s="14" t="s">
        <v>19</v>
      </c>
      <c r="X15" s="15">
        <f t="shared" si="7"/>
        <v>0</v>
      </c>
      <c r="Y15" s="14">
        <v>2</v>
      </c>
      <c r="Z15" s="14" t="s">
        <v>20</v>
      </c>
      <c r="AA15" s="15">
        <f t="shared" si="8"/>
        <v>0</v>
      </c>
      <c r="AB15" s="14">
        <v>1.5</v>
      </c>
      <c r="AC15" s="14" t="s">
        <v>21</v>
      </c>
      <c r="AD15" s="15">
        <f t="shared" si="9"/>
        <v>0</v>
      </c>
      <c r="AE15" s="14">
        <v>1</v>
      </c>
      <c r="AF15" s="14" t="s">
        <v>22</v>
      </c>
      <c r="AG15" s="15">
        <f t="shared" si="10"/>
        <v>0</v>
      </c>
      <c r="AH15" s="14">
        <v>0</v>
      </c>
      <c r="AI15" s="14" t="s">
        <v>23</v>
      </c>
      <c r="AJ15" s="15">
        <f t="shared" si="11"/>
        <v>0</v>
      </c>
      <c r="AK15" s="15">
        <f t="shared" si="12"/>
        <v>0</v>
      </c>
      <c r="AL15" s="16" t="str">
        <f t="shared" si="13"/>
        <v xml:space="preserve"> </v>
      </c>
      <c r="AM15" s="15">
        <f t="shared" si="14"/>
        <v>2.5</v>
      </c>
      <c r="AP15" s="17" t="s">
        <v>24</v>
      </c>
    </row>
    <row r="16" spans="1:51" ht="15.75" x14ac:dyDescent="0.25">
      <c r="A16" s="34"/>
      <c r="B16" s="35"/>
      <c r="C16" s="36"/>
      <c r="D16" s="37" t="str">
        <f t="shared" si="0"/>
        <v xml:space="preserve"> </v>
      </c>
      <c r="E16" s="41"/>
      <c r="F16" s="67"/>
      <c r="G16" s="67"/>
      <c r="H16" s="37" t="s">
        <v>15</v>
      </c>
      <c r="I16" s="10" t="str">
        <f t="shared" si="15"/>
        <v xml:space="preserve"> </v>
      </c>
      <c r="J16" s="40" t="str">
        <f t="shared" si="1"/>
        <v xml:space="preserve"> </v>
      </c>
      <c r="K16" s="11"/>
      <c r="L16" s="11" t="s">
        <v>16</v>
      </c>
      <c r="M16" s="12">
        <f t="shared" si="2"/>
        <v>0</v>
      </c>
      <c r="N16" s="13">
        <f t="shared" si="3"/>
        <v>0</v>
      </c>
      <c r="O16" s="13" t="e">
        <f t="shared" si="4"/>
        <v>#DIV/0!</v>
      </c>
      <c r="P16" s="14">
        <v>3.5</v>
      </c>
      <c r="Q16" s="14" t="s">
        <v>17</v>
      </c>
      <c r="R16" s="15">
        <f t="shared" si="5"/>
        <v>0</v>
      </c>
      <c r="S16" s="14">
        <v>3</v>
      </c>
      <c r="T16" s="14" t="s">
        <v>18</v>
      </c>
      <c r="U16" s="15">
        <f t="shared" si="6"/>
        <v>0</v>
      </c>
      <c r="V16" s="14">
        <v>2.5</v>
      </c>
      <c r="W16" s="14" t="s">
        <v>19</v>
      </c>
      <c r="X16" s="15">
        <f t="shared" si="7"/>
        <v>0</v>
      </c>
      <c r="Y16" s="14">
        <v>2</v>
      </c>
      <c r="Z16" s="14" t="s">
        <v>20</v>
      </c>
      <c r="AA16" s="15">
        <f t="shared" si="8"/>
        <v>0</v>
      </c>
      <c r="AB16" s="14">
        <v>1.5</v>
      </c>
      <c r="AC16" s="14" t="s">
        <v>21</v>
      </c>
      <c r="AD16" s="15">
        <f t="shared" si="9"/>
        <v>0</v>
      </c>
      <c r="AE16" s="14">
        <v>1</v>
      </c>
      <c r="AF16" s="14" t="s">
        <v>22</v>
      </c>
      <c r="AG16" s="15">
        <f t="shared" si="10"/>
        <v>0</v>
      </c>
      <c r="AH16" s="14">
        <v>0</v>
      </c>
      <c r="AI16" s="14" t="s">
        <v>23</v>
      </c>
      <c r="AJ16" s="15">
        <f t="shared" si="11"/>
        <v>0</v>
      </c>
      <c r="AK16" s="15">
        <f t="shared" si="12"/>
        <v>0</v>
      </c>
      <c r="AL16" s="16" t="str">
        <f t="shared" si="13"/>
        <v xml:space="preserve"> </v>
      </c>
      <c r="AM16" s="15">
        <f t="shared" si="14"/>
        <v>2.5</v>
      </c>
      <c r="AP16" s="17" t="s">
        <v>24</v>
      </c>
    </row>
    <row r="17" spans="1:42" ht="15.75" x14ac:dyDescent="0.25">
      <c r="A17" s="34"/>
      <c r="B17" s="35"/>
      <c r="C17" s="36"/>
      <c r="D17" s="37" t="str">
        <f t="shared" si="0"/>
        <v xml:space="preserve"> </v>
      </c>
      <c r="E17" s="41"/>
      <c r="F17" s="67"/>
      <c r="G17" s="67"/>
      <c r="H17" s="37" t="s">
        <v>15</v>
      </c>
      <c r="I17" s="10" t="str">
        <f t="shared" si="15"/>
        <v xml:space="preserve"> </v>
      </c>
      <c r="J17" s="40" t="str">
        <f t="shared" si="1"/>
        <v xml:space="preserve"> </v>
      </c>
      <c r="K17" s="11"/>
      <c r="L17" s="11" t="s">
        <v>16</v>
      </c>
      <c r="M17" s="12">
        <f t="shared" si="2"/>
        <v>0</v>
      </c>
      <c r="N17" s="13">
        <f t="shared" si="3"/>
        <v>0</v>
      </c>
      <c r="O17" s="13" t="e">
        <f t="shared" si="4"/>
        <v>#DIV/0!</v>
      </c>
      <c r="P17" s="14">
        <v>3.5</v>
      </c>
      <c r="Q17" s="14" t="s">
        <v>17</v>
      </c>
      <c r="R17" s="15">
        <f t="shared" si="5"/>
        <v>0</v>
      </c>
      <c r="S17" s="14">
        <v>3</v>
      </c>
      <c r="T17" s="14" t="s">
        <v>18</v>
      </c>
      <c r="U17" s="15">
        <f t="shared" si="6"/>
        <v>0</v>
      </c>
      <c r="V17" s="14">
        <v>2.5</v>
      </c>
      <c r="W17" s="14" t="s">
        <v>19</v>
      </c>
      <c r="X17" s="15">
        <f t="shared" si="7"/>
        <v>0</v>
      </c>
      <c r="Y17" s="14">
        <v>2</v>
      </c>
      <c r="Z17" s="14" t="s">
        <v>20</v>
      </c>
      <c r="AA17" s="15">
        <f t="shared" si="8"/>
        <v>0</v>
      </c>
      <c r="AB17" s="14">
        <v>1.5</v>
      </c>
      <c r="AC17" s="14" t="s">
        <v>21</v>
      </c>
      <c r="AD17" s="15">
        <f t="shared" si="9"/>
        <v>0</v>
      </c>
      <c r="AE17" s="14">
        <v>1</v>
      </c>
      <c r="AF17" s="14" t="s">
        <v>22</v>
      </c>
      <c r="AG17" s="15">
        <f t="shared" si="10"/>
        <v>0</v>
      </c>
      <c r="AH17" s="14">
        <v>0</v>
      </c>
      <c r="AI17" s="14" t="s">
        <v>23</v>
      </c>
      <c r="AJ17" s="15">
        <f t="shared" si="11"/>
        <v>0</v>
      </c>
      <c r="AK17" s="15">
        <f t="shared" si="12"/>
        <v>0</v>
      </c>
      <c r="AL17" s="16" t="str">
        <f t="shared" si="13"/>
        <v xml:space="preserve"> </v>
      </c>
      <c r="AM17" s="15">
        <f t="shared" si="14"/>
        <v>2.5</v>
      </c>
      <c r="AP17" s="17" t="s">
        <v>24</v>
      </c>
    </row>
    <row r="18" spans="1:42" ht="15.75" x14ac:dyDescent="0.25">
      <c r="A18" s="34"/>
      <c r="B18" s="35"/>
      <c r="C18" s="36"/>
      <c r="D18" s="37" t="str">
        <f t="shared" si="0"/>
        <v xml:space="preserve"> </v>
      </c>
      <c r="E18" s="41"/>
      <c r="F18" s="67"/>
      <c r="G18" s="67"/>
      <c r="H18" s="37" t="s">
        <v>15</v>
      </c>
      <c r="I18" s="10" t="str">
        <f t="shared" si="15"/>
        <v xml:space="preserve"> </v>
      </c>
      <c r="J18" s="40" t="str">
        <f t="shared" si="1"/>
        <v xml:space="preserve"> </v>
      </c>
      <c r="K18" s="11"/>
      <c r="L18" s="11" t="s">
        <v>16</v>
      </c>
      <c r="M18" s="12">
        <f t="shared" si="2"/>
        <v>0</v>
      </c>
      <c r="N18" s="13">
        <f t="shared" si="3"/>
        <v>0</v>
      </c>
      <c r="O18" s="13" t="e">
        <f t="shared" si="4"/>
        <v>#DIV/0!</v>
      </c>
      <c r="P18" s="14">
        <v>3.5</v>
      </c>
      <c r="Q18" s="14" t="s">
        <v>17</v>
      </c>
      <c r="R18" s="15">
        <f t="shared" si="5"/>
        <v>0</v>
      </c>
      <c r="S18" s="14">
        <v>3</v>
      </c>
      <c r="T18" s="14" t="s">
        <v>18</v>
      </c>
      <c r="U18" s="15">
        <f t="shared" si="6"/>
        <v>0</v>
      </c>
      <c r="V18" s="14">
        <v>2.5</v>
      </c>
      <c r="W18" s="14" t="s">
        <v>19</v>
      </c>
      <c r="X18" s="15">
        <f t="shared" si="7"/>
        <v>0</v>
      </c>
      <c r="Y18" s="14">
        <v>2</v>
      </c>
      <c r="Z18" s="14" t="s">
        <v>20</v>
      </c>
      <c r="AA18" s="15">
        <f t="shared" si="8"/>
        <v>0</v>
      </c>
      <c r="AB18" s="14">
        <v>1.5</v>
      </c>
      <c r="AC18" s="14" t="s">
        <v>21</v>
      </c>
      <c r="AD18" s="15">
        <f t="shared" si="9"/>
        <v>0</v>
      </c>
      <c r="AE18" s="14">
        <v>1</v>
      </c>
      <c r="AF18" s="14" t="s">
        <v>22</v>
      </c>
      <c r="AG18" s="15">
        <f t="shared" si="10"/>
        <v>0</v>
      </c>
      <c r="AH18" s="14">
        <v>0</v>
      </c>
      <c r="AI18" s="14" t="s">
        <v>23</v>
      </c>
      <c r="AJ18" s="15">
        <f t="shared" si="11"/>
        <v>0</v>
      </c>
      <c r="AK18" s="15">
        <f t="shared" si="12"/>
        <v>0</v>
      </c>
      <c r="AL18" s="16" t="str">
        <f t="shared" si="13"/>
        <v xml:space="preserve"> </v>
      </c>
      <c r="AM18" s="15">
        <f t="shared" si="14"/>
        <v>2.5</v>
      </c>
      <c r="AP18" s="17" t="s">
        <v>24</v>
      </c>
    </row>
    <row r="19" spans="1:42" ht="15.75" x14ac:dyDescent="0.25">
      <c r="A19" s="34"/>
      <c r="B19" s="35"/>
      <c r="C19" s="36"/>
      <c r="D19" s="37" t="str">
        <f t="shared" si="0"/>
        <v xml:space="preserve"> </v>
      </c>
      <c r="E19" s="41"/>
      <c r="F19" s="87"/>
      <c r="G19" s="88"/>
      <c r="H19" s="37" t="s">
        <v>15</v>
      </c>
      <c r="I19" s="10" t="str">
        <f t="shared" si="15"/>
        <v xml:space="preserve"> </v>
      </c>
      <c r="J19" s="40" t="str">
        <f t="shared" si="1"/>
        <v xml:space="preserve"> </v>
      </c>
      <c r="K19" s="11"/>
      <c r="L19" s="11" t="s">
        <v>16</v>
      </c>
      <c r="M19" s="12">
        <f t="shared" si="2"/>
        <v>0</v>
      </c>
      <c r="N19" s="13">
        <f t="shared" si="3"/>
        <v>0</v>
      </c>
      <c r="O19" s="13" t="e">
        <f t="shared" si="4"/>
        <v>#DIV/0!</v>
      </c>
      <c r="P19" s="14">
        <v>3.5</v>
      </c>
      <c r="Q19" s="14" t="s">
        <v>17</v>
      </c>
      <c r="R19" s="15">
        <f t="shared" si="5"/>
        <v>0</v>
      </c>
      <c r="S19" s="14">
        <v>3</v>
      </c>
      <c r="T19" s="14" t="s">
        <v>18</v>
      </c>
      <c r="U19" s="15">
        <f t="shared" si="6"/>
        <v>0</v>
      </c>
      <c r="V19" s="14">
        <v>2.5</v>
      </c>
      <c r="W19" s="14" t="s">
        <v>19</v>
      </c>
      <c r="X19" s="15">
        <f t="shared" si="7"/>
        <v>0</v>
      </c>
      <c r="Y19" s="14">
        <v>2</v>
      </c>
      <c r="Z19" s="14" t="s">
        <v>20</v>
      </c>
      <c r="AA19" s="15">
        <f t="shared" si="8"/>
        <v>0</v>
      </c>
      <c r="AB19" s="14">
        <v>1.5</v>
      </c>
      <c r="AC19" s="14" t="s">
        <v>21</v>
      </c>
      <c r="AD19" s="15">
        <f t="shared" si="9"/>
        <v>0</v>
      </c>
      <c r="AE19" s="14">
        <v>1</v>
      </c>
      <c r="AF19" s="14" t="s">
        <v>22</v>
      </c>
      <c r="AG19" s="15">
        <f t="shared" si="10"/>
        <v>0</v>
      </c>
      <c r="AH19" s="14">
        <v>0</v>
      </c>
      <c r="AI19" s="14" t="s">
        <v>23</v>
      </c>
      <c r="AJ19" s="15">
        <f t="shared" si="11"/>
        <v>0</v>
      </c>
      <c r="AK19" s="15">
        <f t="shared" si="12"/>
        <v>0</v>
      </c>
      <c r="AL19" s="16" t="str">
        <f t="shared" si="13"/>
        <v xml:space="preserve"> </v>
      </c>
      <c r="AM19" s="15">
        <f t="shared" si="14"/>
        <v>2.5</v>
      </c>
      <c r="AP19" s="17" t="s">
        <v>24</v>
      </c>
    </row>
    <row r="20" spans="1:42" ht="15.75" x14ac:dyDescent="0.25">
      <c r="A20" s="34"/>
      <c r="B20" s="35"/>
      <c r="C20" s="36"/>
      <c r="D20" s="37" t="str">
        <f t="shared" si="0"/>
        <v xml:space="preserve"> </v>
      </c>
      <c r="E20" s="41"/>
      <c r="F20" s="67"/>
      <c r="G20" s="67"/>
      <c r="H20" s="37" t="s">
        <v>15</v>
      </c>
      <c r="I20" s="10" t="str">
        <f t="shared" si="15"/>
        <v xml:space="preserve"> </v>
      </c>
      <c r="J20" s="40" t="str">
        <f t="shared" si="1"/>
        <v xml:space="preserve"> </v>
      </c>
      <c r="K20" s="11"/>
      <c r="L20" s="11" t="s">
        <v>16</v>
      </c>
      <c r="M20" s="12">
        <f t="shared" si="2"/>
        <v>0</v>
      </c>
      <c r="N20" s="13">
        <f t="shared" si="3"/>
        <v>0</v>
      </c>
      <c r="O20" s="13" t="e">
        <f t="shared" si="4"/>
        <v>#DIV/0!</v>
      </c>
      <c r="P20" s="14">
        <v>3.5</v>
      </c>
      <c r="Q20" s="14" t="s">
        <v>17</v>
      </c>
      <c r="R20" s="15">
        <f t="shared" si="5"/>
        <v>0</v>
      </c>
      <c r="S20" s="14">
        <v>3</v>
      </c>
      <c r="T20" s="14" t="s">
        <v>18</v>
      </c>
      <c r="U20" s="15">
        <f t="shared" si="6"/>
        <v>0</v>
      </c>
      <c r="V20" s="14">
        <v>2.5</v>
      </c>
      <c r="W20" s="14" t="s">
        <v>19</v>
      </c>
      <c r="X20" s="15">
        <f t="shared" si="7"/>
        <v>0</v>
      </c>
      <c r="Y20" s="14">
        <v>2</v>
      </c>
      <c r="Z20" s="14" t="s">
        <v>20</v>
      </c>
      <c r="AA20" s="15">
        <f t="shared" si="8"/>
        <v>0</v>
      </c>
      <c r="AB20" s="14">
        <v>1.5</v>
      </c>
      <c r="AC20" s="14" t="s">
        <v>21</v>
      </c>
      <c r="AD20" s="15">
        <f t="shared" si="9"/>
        <v>0</v>
      </c>
      <c r="AE20" s="14">
        <v>1</v>
      </c>
      <c r="AF20" s="14" t="s">
        <v>22</v>
      </c>
      <c r="AG20" s="15">
        <f t="shared" si="10"/>
        <v>0</v>
      </c>
      <c r="AH20" s="14">
        <v>0</v>
      </c>
      <c r="AI20" s="14" t="s">
        <v>23</v>
      </c>
      <c r="AJ20" s="15">
        <f t="shared" si="11"/>
        <v>0</v>
      </c>
      <c r="AK20" s="15">
        <f t="shared" si="12"/>
        <v>0</v>
      </c>
      <c r="AL20" s="16" t="str">
        <f t="shared" si="13"/>
        <v xml:space="preserve"> </v>
      </c>
      <c r="AM20" s="15">
        <f t="shared" si="14"/>
        <v>2.5</v>
      </c>
      <c r="AP20" s="17" t="s">
        <v>24</v>
      </c>
    </row>
    <row r="21" spans="1:42" ht="15.75" x14ac:dyDescent="0.25">
      <c r="A21" s="34"/>
      <c r="B21" s="35"/>
      <c r="C21" s="36"/>
      <c r="D21" s="37" t="str">
        <f t="shared" si="0"/>
        <v xml:space="preserve"> </v>
      </c>
      <c r="E21" s="41"/>
      <c r="F21" s="67"/>
      <c r="G21" s="67"/>
      <c r="H21" s="37" t="s">
        <v>15</v>
      </c>
      <c r="I21" s="10" t="str">
        <f t="shared" si="15"/>
        <v xml:space="preserve"> </v>
      </c>
      <c r="J21" s="40" t="str">
        <f t="shared" si="1"/>
        <v xml:space="preserve"> </v>
      </c>
      <c r="K21" s="11"/>
      <c r="L21" s="11" t="s">
        <v>16</v>
      </c>
      <c r="M21" s="12">
        <f t="shared" si="2"/>
        <v>0</v>
      </c>
      <c r="N21" s="13">
        <f t="shared" si="3"/>
        <v>0</v>
      </c>
      <c r="O21" s="13" t="e">
        <f t="shared" si="4"/>
        <v>#DIV/0!</v>
      </c>
      <c r="P21" s="14">
        <v>3.5</v>
      </c>
      <c r="Q21" s="14" t="s">
        <v>17</v>
      </c>
      <c r="R21" s="15">
        <f t="shared" si="5"/>
        <v>0</v>
      </c>
      <c r="S21" s="14">
        <v>3</v>
      </c>
      <c r="T21" s="14" t="s">
        <v>18</v>
      </c>
      <c r="U21" s="15">
        <f t="shared" si="6"/>
        <v>0</v>
      </c>
      <c r="V21" s="14">
        <v>2.5</v>
      </c>
      <c r="W21" s="14" t="s">
        <v>19</v>
      </c>
      <c r="X21" s="15">
        <f t="shared" si="7"/>
        <v>0</v>
      </c>
      <c r="Y21" s="14">
        <v>2</v>
      </c>
      <c r="Z21" s="14" t="s">
        <v>20</v>
      </c>
      <c r="AA21" s="15">
        <f t="shared" si="8"/>
        <v>0</v>
      </c>
      <c r="AB21" s="14">
        <v>1.5</v>
      </c>
      <c r="AC21" s="14" t="s">
        <v>21</v>
      </c>
      <c r="AD21" s="15">
        <f t="shared" si="9"/>
        <v>0</v>
      </c>
      <c r="AE21" s="14">
        <v>1</v>
      </c>
      <c r="AF21" s="14" t="s">
        <v>22</v>
      </c>
      <c r="AG21" s="15">
        <f t="shared" si="10"/>
        <v>0</v>
      </c>
      <c r="AH21" s="14">
        <v>0</v>
      </c>
      <c r="AI21" s="14" t="s">
        <v>23</v>
      </c>
      <c r="AJ21" s="15">
        <f t="shared" si="11"/>
        <v>0</v>
      </c>
      <c r="AK21" s="15">
        <f t="shared" si="12"/>
        <v>0</v>
      </c>
      <c r="AL21" s="16" t="str">
        <f t="shared" si="13"/>
        <v xml:space="preserve"> </v>
      </c>
      <c r="AM21" s="15">
        <f t="shared" si="14"/>
        <v>2.5</v>
      </c>
      <c r="AP21" s="17" t="s">
        <v>24</v>
      </c>
    </row>
    <row r="22" spans="1:42" ht="15.75" x14ac:dyDescent="0.25">
      <c r="A22" s="34"/>
      <c r="B22" s="35"/>
      <c r="C22" s="36"/>
      <c r="D22" s="37" t="str">
        <f t="shared" si="0"/>
        <v xml:space="preserve"> </v>
      </c>
      <c r="E22" s="41"/>
      <c r="F22" s="67"/>
      <c r="G22" s="67"/>
      <c r="H22" s="37" t="s">
        <v>15</v>
      </c>
      <c r="I22" s="10" t="str">
        <f t="shared" si="15"/>
        <v xml:space="preserve"> </v>
      </c>
      <c r="J22" s="40" t="str">
        <f t="shared" si="1"/>
        <v xml:space="preserve"> </v>
      </c>
      <c r="K22" s="11"/>
      <c r="L22" s="11" t="s">
        <v>16</v>
      </c>
      <c r="M22" s="12">
        <f t="shared" si="2"/>
        <v>0</v>
      </c>
      <c r="N22" s="13">
        <f t="shared" si="3"/>
        <v>0</v>
      </c>
      <c r="O22" s="13" t="e">
        <f t="shared" si="4"/>
        <v>#DIV/0!</v>
      </c>
      <c r="P22" s="14">
        <v>3.5</v>
      </c>
      <c r="Q22" s="14" t="s">
        <v>17</v>
      </c>
      <c r="R22" s="15">
        <f t="shared" si="5"/>
        <v>0</v>
      </c>
      <c r="S22" s="14">
        <v>3</v>
      </c>
      <c r="T22" s="14" t="s">
        <v>18</v>
      </c>
      <c r="U22" s="15">
        <f t="shared" si="6"/>
        <v>0</v>
      </c>
      <c r="V22" s="14">
        <v>2.5</v>
      </c>
      <c r="W22" s="14" t="s">
        <v>19</v>
      </c>
      <c r="X22" s="15">
        <f t="shared" si="7"/>
        <v>0</v>
      </c>
      <c r="Y22" s="14">
        <v>2</v>
      </c>
      <c r="Z22" s="14" t="s">
        <v>20</v>
      </c>
      <c r="AA22" s="15">
        <f t="shared" si="8"/>
        <v>0</v>
      </c>
      <c r="AB22" s="14">
        <v>1.5</v>
      </c>
      <c r="AC22" s="14" t="s">
        <v>21</v>
      </c>
      <c r="AD22" s="15">
        <f t="shared" si="9"/>
        <v>0</v>
      </c>
      <c r="AE22" s="14">
        <v>1</v>
      </c>
      <c r="AF22" s="14" t="s">
        <v>22</v>
      </c>
      <c r="AG22" s="15">
        <f t="shared" si="10"/>
        <v>0</v>
      </c>
      <c r="AH22" s="14">
        <v>0</v>
      </c>
      <c r="AI22" s="14" t="s">
        <v>23</v>
      </c>
      <c r="AJ22" s="15">
        <f t="shared" si="11"/>
        <v>0</v>
      </c>
      <c r="AK22" s="15">
        <f t="shared" si="12"/>
        <v>0</v>
      </c>
      <c r="AL22" s="16" t="str">
        <f t="shared" si="13"/>
        <v xml:space="preserve"> </v>
      </c>
      <c r="AM22" s="15">
        <f t="shared" si="14"/>
        <v>2.5</v>
      </c>
      <c r="AP22" s="17" t="s">
        <v>24</v>
      </c>
    </row>
    <row r="23" spans="1:42" ht="15.75" x14ac:dyDescent="0.25">
      <c r="A23" s="34"/>
      <c r="B23" s="35"/>
      <c r="C23" s="36"/>
      <c r="D23" s="37" t="str">
        <f t="shared" si="0"/>
        <v xml:space="preserve"> </v>
      </c>
      <c r="E23" s="41"/>
      <c r="F23" s="67"/>
      <c r="G23" s="67"/>
      <c r="H23" s="37" t="s">
        <v>15</v>
      </c>
      <c r="I23" s="10" t="str">
        <f t="shared" si="15"/>
        <v xml:space="preserve"> </v>
      </c>
      <c r="J23" s="40" t="str">
        <f t="shared" si="1"/>
        <v xml:space="preserve"> </v>
      </c>
      <c r="K23" s="11"/>
      <c r="L23" s="11" t="s">
        <v>16</v>
      </c>
      <c r="M23" s="12">
        <f t="shared" si="2"/>
        <v>0</v>
      </c>
      <c r="N23" s="13">
        <f t="shared" si="3"/>
        <v>0</v>
      </c>
      <c r="O23" s="13" t="e">
        <f t="shared" si="4"/>
        <v>#DIV/0!</v>
      </c>
      <c r="P23" s="14">
        <v>3.5</v>
      </c>
      <c r="Q23" s="14" t="s">
        <v>17</v>
      </c>
      <c r="R23" s="15">
        <f t="shared" si="5"/>
        <v>0</v>
      </c>
      <c r="S23" s="14">
        <v>3</v>
      </c>
      <c r="T23" s="14" t="s">
        <v>18</v>
      </c>
      <c r="U23" s="15">
        <f t="shared" si="6"/>
        <v>0</v>
      </c>
      <c r="V23" s="14">
        <v>2.5</v>
      </c>
      <c r="W23" s="14" t="s">
        <v>19</v>
      </c>
      <c r="X23" s="15">
        <f t="shared" si="7"/>
        <v>0</v>
      </c>
      <c r="Y23" s="14">
        <v>2</v>
      </c>
      <c r="Z23" s="14" t="s">
        <v>20</v>
      </c>
      <c r="AA23" s="15">
        <f t="shared" si="8"/>
        <v>0</v>
      </c>
      <c r="AB23" s="14">
        <v>1.5</v>
      </c>
      <c r="AC23" s="14" t="s">
        <v>21</v>
      </c>
      <c r="AD23" s="15">
        <f t="shared" si="9"/>
        <v>0</v>
      </c>
      <c r="AE23" s="14">
        <v>1</v>
      </c>
      <c r="AF23" s="14" t="s">
        <v>22</v>
      </c>
      <c r="AG23" s="15">
        <f t="shared" si="10"/>
        <v>0</v>
      </c>
      <c r="AH23" s="14">
        <v>0</v>
      </c>
      <c r="AI23" s="14" t="s">
        <v>23</v>
      </c>
      <c r="AJ23" s="15">
        <f t="shared" si="11"/>
        <v>0</v>
      </c>
      <c r="AK23" s="15">
        <f t="shared" si="12"/>
        <v>0</v>
      </c>
      <c r="AL23" s="16" t="str">
        <f t="shared" si="13"/>
        <v xml:space="preserve"> </v>
      </c>
      <c r="AM23" s="15">
        <f t="shared" si="14"/>
        <v>2.5</v>
      </c>
      <c r="AP23" s="17" t="s">
        <v>24</v>
      </c>
    </row>
    <row r="24" spans="1:42" ht="15.75" x14ac:dyDescent="0.25">
      <c r="A24" s="34"/>
      <c r="B24" s="35"/>
      <c r="C24" s="36"/>
      <c r="D24" s="37" t="str">
        <f t="shared" si="0"/>
        <v xml:space="preserve"> </v>
      </c>
      <c r="E24" s="41"/>
      <c r="F24" s="67"/>
      <c r="G24" s="67"/>
      <c r="H24" s="37" t="s">
        <v>15</v>
      </c>
      <c r="I24" s="10" t="str">
        <f t="shared" si="15"/>
        <v xml:space="preserve"> </v>
      </c>
      <c r="J24" s="40" t="str">
        <f t="shared" si="1"/>
        <v xml:space="preserve"> </v>
      </c>
      <c r="K24" s="11"/>
      <c r="L24" s="11" t="s">
        <v>16</v>
      </c>
      <c r="M24" s="12">
        <f t="shared" si="2"/>
        <v>0</v>
      </c>
      <c r="N24" s="13">
        <f t="shared" si="3"/>
        <v>0</v>
      </c>
      <c r="O24" s="13" t="e">
        <f t="shared" si="4"/>
        <v>#DIV/0!</v>
      </c>
      <c r="P24" s="14">
        <v>3.5</v>
      </c>
      <c r="Q24" s="14" t="s">
        <v>17</v>
      </c>
      <c r="R24" s="15">
        <f t="shared" si="5"/>
        <v>0</v>
      </c>
      <c r="S24" s="14">
        <v>3</v>
      </c>
      <c r="T24" s="14" t="s">
        <v>18</v>
      </c>
      <c r="U24" s="15">
        <f t="shared" si="6"/>
        <v>0</v>
      </c>
      <c r="V24" s="14">
        <v>2.5</v>
      </c>
      <c r="W24" s="14" t="s">
        <v>19</v>
      </c>
      <c r="X24" s="15">
        <f t="shared" si="7"/>
        <v>0</v>
      </c>
      <c r="Y24" s="14">
        <v>2</v>
      </c>
      <c r="Z24" s="14" t="s">
        <v>20</v>
      </c>
      <c r="AA24" s="15">
        <f t="shared" si="8"/>
        <v>0</v>
      </c>
      <c r="AB24" s="14">
        <v>1.5</v>
      </c>
      <c r="AC24" s="14" t="s">
        <v>21</v>
      </c>
      <c r="AD24" s="15">
        <f t="shared" si="9"/>
        <v>0</v>
      </c>
      <c r="AE24" s="14">
        <v>1</v>
      </c>
      <c r="AF24" s="14" t="s">
        <v>22</v>
      </c>
      <c r="AG24" s="15">
        <f t="shared" si="10"/>
        <v>0</v>
      </c>
      <c r="AH24" s="14">
        <v>0</v>
      </c>
      <c r="AI24" s="14" t="s">
        <v>23</v>
      </c>
      <c r="AJ24" s="15">
        <f t="shared" si="11"/>
        <v>0</v>
      </c>
      <c r="AK24" s="15">
        <f t="shared" si="12"/>
        <v>0</v>
      </c>
      <c r="AL24" s="16" t="str">
        <f t="shared" si="13"/>
        <v xml:space="preserve"> </v>
      </c>
      <c r="AM24" s="15">
        <f t="shared" si="14"/>
        <v>2.5</v>
      </c>
      <c r="AP24" s="17" t="s">
        <v>24</v>
      </c>
    </row>
    <row r="25" spans="1:42" ht="15.75" x14ac:dyDescent="0.25">
      <c r="A25" s="34" t="s">
        <v>15</v>
      </c>
      <c r="B25" s="35" t="s">
        <v>15</v>
      </c>
      <c r="C25" s="36"/>
      <c r="D25" s="37" t="str">
        <f t="shared" si="0"/>
        <v xml:space="preserve"> </v>
      </c>
      <c r="E25" s="41"/>
      <c r="F25" s="67"/>
      <c r="G25" s="67"/>
      <c r="H25" s="37" t="s">
        <v>15</v>
      </c>
      <c r="I25" s="10" t="str">
        <f t="shared" si="15"/>
        <v xml:space="preserve"> </v>
      </c>
      <c r="J25" s="40" t="str">
        <f t="shared" si="1"/>
        <v xml:space="preserve"> </v>
      </c>
      <c r="K25" s="11"/>
      <c r="L25" s="11" t="s">
        <v>16</v>
      </c>
      <c r="M25" s="12">
        <f t="shared" si="2"/>
        <v>0</v>
      </c>
      <c r="N25" s="13">
        <f t="shared" si="3"/>
        <v>0</v>
      </c>
      <c r="O25" s="13" t="e">
        <f t="shared" si="4"/>
        <v>#DIV/0!</v>
      </c>
      <c r="P25" s="14">
        <v>3.5</v>
      </c>
      <c r="Q25" s="14" t="s">
        <v>17</v>
      </c>
      <c r="R25" s="15">
        <f t="shared" si="5"/>
        <v>0</v>
      </c>
      <c r="S25" s="14">
        <v>3</v>
      </c>
      <c r="T25" s="14" t="s">
        <v>18</v>
      </c>
      <c r="U25" s="15">
        <f t="shared" si="6"/>
        <v>0</v>
      </c>
      <c r="V25" s="14">
        <v>2.5</v>
      </c>
      <c r="W25" s="14" t="s">
        <v>19</v>
      </c>
      <c r="X25" s="15">
        <f t="shared" si="7"/>
        <v>0</v>
      </c>
      <c r="Y25" s="14">
        <v>2</v>
      </c>
      <c r="Z25" s="14" t="s">
        <v>20</v>
      </c>
      <c r="AA25" s="15">
        <f t="shared" si="8"/>
        <v>0</v>
      </c>
      <c r="AB25" s="14">
        <v>1.5</v>
      </c>
      <c r="AC25" s="14" t="s">
        <v>21</v>
      </c>
      <c r="AD25" s="15">
        <f t="shared" si="9"/>
        <v>0</v>
      </c>
      <c r="AE25" s="14">
        <v>1</v>
      </c>
      <c r="AF25" s="14" t="s">
        <v>22</v>
      </c>
      <c r="AG25" s="15">
        <f t="shared" si="10"/>
        <v>0</v>
      </c>
      <c r="AH25" s="14">
        <v>0</v>
      </c>
      <c r="AI25" s="14" t="s">
        <v>23</v>
      </c>
      <c r="AJ25" s="15">
        <f t="shared" si="11"/>
        <v>0</v>
      </c>
      <c r="AK25" s="15">
        <f t="shared" si="12"/>
        <v>0</v>
      </c>
      <c r="AL25" s="16" t="str">
        <f t="shared" si="13"/>
        <v xml:space="preserve"> </v>
      </c>
      <c r="AM25" s="15">
        <f t="shared" si="14"/>
        <v>2.5</v>
      </c>
      <c r="AP25" s="17" t="s">
        <v>24</v>
      </c>
    </row>
    <row r="26" spans="1:42" ht="15.75" x14ac:dyDescent="0.25">
      <c r="A26" s="34" t="s">
        <v>15</v>
      </c>
      <c r="B26" s="35" t="s">
        <v>15</v>
      </c>
      <c r="C26" s="36"/>
      <c r="D26" s="37" t="str">
        <f t="shared" si="0"/>
        <v xml:space="preserve"> </v>
      </c>
      <c r="E26" s="41"/>
      <c r="F26" s="67"/>
      <c r="G26" s="67"/>
      <c r="H26" s="37" t="s">
        <v>15</v>
      </c>
      <c r="I26" s="10" t="str">
        <f t="shared" si="15"/>
        <v xml:space="preserve"> </v>
      </c>
      <c r="J26" s="40" t="str">
        <f t="shared" si="1"/>
        <v xml:space="preserve"> </v>
      </c>
      <c r="K26" s="11"/>
      <c r="L26" s="11" t="s">
        <v>16</v>
      </c>
      <c r="M26" s="12">
        <f t="shared" si="2"/>
        <v>0</v>
      </c>
      <c r="N26" s="13">
        <v>15</v>
      </c>
      <c r="O26" s="13">
        <f t="shared" si="4"/>
        <v>0</v>
      </c>
      <c r="P26" s="14">
        <v>3.5</v>
      </c>
      <c r="Q26" s="14" t="s">
        <v>17</v>
      </c>
      <c r="R26" s="15">
        <f t="shared" si="5"/>
        <v>0</v>
      </c>
      <c r="S26" s="14">
        <v>3</v>
      </c>
      <c r="T26" s="14" t="s">
        <v>18</v>
      </c>
      <c r="U26" s="15">
        <f t="shared" si="6"/>
        <v>0</v>
      </c>
      <c r="V26" s="14">
        <v>2.5</v>
      </c>
      <c r="W26" s="14" t="s">
        <v>19</v>
      </c>
      <c r="X26" s="15">
        <f t="shared" si="7"/>
        <v>0</v>
      </c>
      <c r="Y26" s="14">
        <v>2</v>
      </c>
      <c r="Z26" s="14" t="s">
        <v>20</v>
      </c>
      <c r="AA26" s="15">
        <f t="shared" si="8"/>
        <v>0</v>
      </c>
      <c r="AB26" s="14">
        <v>1.5</v>
      </c>
      <c r="AC26" s="14" t="s">
        <v>21</v>
      </c>
      <c r="AD26" s="15">
        <f t="shared" si="9"/>
        <v>0</v>
      </c>
      <c r="AE26" s="14">
        <v>1</v>
      </c>
      <c r="AF26" s="14" t="s">
        <v>22</v>
      </c>
      <c r="AG26" s="15">
        <f t="shared" si="10"/>
        <v>0</v>
      </c>
      <c r="AH26" s="14">
        <v>0</v>
      </c>
      <c r="AI26" s="14" t="s">
        <v>23</v>
      </c>
      <c r="AJ26" s="15">
        <f t="shared" si="11"/>
        <v>0</v>
      </c>
      <c r="AK26" s="15">
        <f t="shared" si="12"/>
        <v>0</v>
      </c>
      <c r="AL26" s="16" t="str">
        <f t="shared" si="13"/>
        <v xml:space="preserve"> </v>
      </c>
      <c r="AM26" s="15">
        <f t="shared" si="14"/>
        <v>2.5</v>
      </c>
      <c r="AP26" s="17" t="s">
        <v>24</v>
      </c>
    </row>
    <row r="27" spans="1:42" ht="15.75" x14ac:dyDescent="0.25">
      <c r="A27" s="34" t="s">
        <v>15</v>
      </c>
      <c r="B27" s="35" t="s">
        <v>15</v>
      </c>
      <c r="C27" s="36"/>
      <c r="D27" s="37" t="str">
        <f t="shared" si="0"/>
        <v xml:space="preserve"> </v>
      </c>
      <c r="E27" s="41"/>
      <c r="F27" s="67"/>
      <c r="G27" s="67"/>
      <c r="H27" s="37" t="s">
        <v>15</v>
      </c>
      <c r="I27" s="10" t="str">
        <f t="shared" si="15"/>
        <v xml:space="preserve"> </v>
      </c>
      <c r="J27" s="40" t="str">
        <f t="shared" si="1"/>
        <v xml:space="preserve"> </v>
      </c>
      <c r="K27" s="11"/>
      <c r="L27" s="11" t="s">
        <v>16</v>
      </c>
      <c r="M27" s="12">
        <f t="shared" si="2"/>
        <v>0</v>
      </c>
      <c r="N27" s="13">
        <f t="shared" si="3"/>
        <v>0</v>
      </c>
      <c r="O27" s="13" t="e">
        <f t="shared" si="4"/>
        <v>#DIV/0!</v>
      </c>
      <c r="P27" s="14">
        <v>3.5</v>
      </c>
      <c r="Q27" s="14" t="s">
        <v>17</v>
      </c>
      <c r="R27" s="15">
        <f t="shared" si="5"/>
        <v>0</v>
      </c>
      <c r="S27" s="14">
        <v>3</v>
      </c>
      <c r="T27" s="14" t="s">
        <v>18</v>
      </c>
      <c r="U27" s="15">
        <f t="shared" si="6"/>
        <v>0</v>
      </c>
      <c r="V27" s="14">
        <v>2.5</v>
      </c>
      <c r="W27" s="14" t="s">
        <v>19</v>
      </c>
      <c r="X27" s="15">
        <f t="shared" si="7"/>
        <v>0</v>
      </c>
      <c r="Y27" s="14">
        <v>2</v>
      </c>
      <c r="Z27" s="14" t="s">
        <v>20</v>
      </c>
      <c r="AA27" s="15">
        <f t="shared" si="8"/>
        <v>0</v>
      </c>
      <c r="AB27" s="14">
        <v>1.5</v>
      </c>
      <c r="AC27" s="14" t="s">
        <v>21</v>
      </c>
      <c r="AD27" s="15">
        <f t="shared" si="9"/>
        <v>0</v>
      </c>
      <c r="AE27" s="14">
        <v>1</v>
      </c>
      <c r="AF27" s="14" t="s">
        <v>22</v>
      </c>
      <c r="AG27" s="15">
        <f t="shared" si="10"/>
        <v>0</v>
      </c>
      <c r="AH27" s="14">
        <v>0</v>
      </c>
      <c r="AI27" s="14" t="s">
        <v>23</v>
      </c>
      <c r="AJ27" s="15">
        <f t="shared" si="11"/>
        <v>0</v>
      </c>
      <c r="AK27" s="15">
        <f t="shared" si="12"/>
        <v>0</v>
      </c>
      <c r="AL27" s="16" t="str">
        <f t="shared" si="13"/>
        <v xml:space="preserve"> </v>
      </c>
      <c r="AM27" s="15">
        <f t="shared" si="14"/>
        <v>2.5</v>
      </c>
      <c r="AP27" s="17" t="s">
        <v>24</v>
      </c>
    </row>
    <row r="28" spans="1:42" ht="15.75" x14ac:dyDescent="0.25">
      <c r="A28" s="34" t="s">
        <v>15</v>
      </c>
      <c r="B28" s="35" t="s">
        <v>15</v>
      </c>
      <c r="C28" s="36"/>
      <c r="D28" s="37" t="str">
        <f t="shared" si="0"/>
        <v xml:space="preserve"> </v>
      </c>
      <c r="E28" s="41"/>
      <c r="F28" s="67"/>
      <c r="G28" s="67"/>
      <c r="H28" s="37" t="s">
        <v>15</v>
      </c>
      <c r="I28" s="10" t="str">
        <f t="shared" si="15"/>
        <v xml:space="preserve"> </v>
      </c>
      <c r="J28" s="40" t="str">
        <f t="shared" si="1"/>
        <v xml:space="preserve"> </v>
      </c>
      <c r="K28" s="11"/>
      <c r="L28" s="11" t="s">
        <v>16</v>
      </c>
      <c r="M28" s="12">
        <f t="shared" si="2"/>
        <v>0</v>
      </c>
      <c r="N28" s="13">
        <f t="shared" si="3"/>
        <v>0</v>
      </c>
      <c r="O28" s="13" t="e">
        <f t="shared" si="4"/>
        <v>#DIV/0!</v>
      </c>
      <c r="P28" s="14">
        <v>3.5</v>
      </c>
      <c r="Q28" s="14" t="s">
        <v>17</v>
      </c>
      <c r="R28" s="15">
        <f t="shared" si="5"/>
        <v>0</v>
      </c>
      <c r="S28" s="14">
        <v>3</v>
      </c>
      <c r="T28" s="14" t="s">
        <v>18</v>
      </c>
      <c r="U28" s="15">
        <f t="shared" si="6"/>
        <v>0</v>
      </c>
      <c r="V28" s="14">
        <v>2.5</v>
      </c>
      <c r="W28" s="14" t="s">
        <v>19</v>
      </c>
      <c r="X28" s="15">
        <f t="shared" si="7"/>
        <v>0</v>
      </c>
      <c r="Y28" s="14">
        <v>2</v>
      </c>
      <c r="Z28" s="14" t="s">
        <v>20</v>
      </c>
      <c r="AA28" s="15">
        <f t="shared" si="8"/>
        <v>0</v>
      </c>
      <c r="AB28" s="14">
        <v>1.5</v>
      </c>
      <c r="AC28" s="14" t="s">
        <v>21</v>
      </c>
      <c r="AD28" s="15">
        <f t="shared" si="9"/>
        <v>0</v>
      </c>
      <c r="AE28" s="14">
        <v>1</v>
      </c>
      <c r="AF28" s="14" t="s">
        <v>22</v>
      </c>
      <c r="AG28" s="15">
        <f t="shared" si="10"/>
        <v>0</v>
      </c>
      <c r="AH28" s="14">
        <v>0</v>
      </c>
      <c r="AI28" s="14" t="s">
        <v>23</v>
      </c>
      <c r="AJ28" s="15">
        <f t="shared" si="11"/>
        <v>0</v>
      </c>
      <c r="AK28" s="15">
        <f t="shared" si="12"/>
        <v>0</v>
      </c>
      <c r="AL28" s="16" t="str">
        <f t="shared" si="13"/>
        <v xml:space="preserve"> </v>
      </c>
      <c r="AM28" s="15">
        <f t="shared" si="14"/>
        <v>2.5</v>
      </c>
      <c r="AP28" s="17" t="s">
        <v>24</v>
      </c>
    </row>
    <row r="29" spans="1:42" ht="15.75" x14ac:dyDescent="0.25">
      <c r="A29" s="34" t="s">
        <v>15</v>
      </c>
      <c r="B29" s="35" t="s">
        <v>15</v>
      </c>
      <c r="C29" s="36"/>
      <c r="D29" s="37" t="str">
        <f t="shared" si="0"/>
        <v xml:space="preserve"> </v>
      </c>
      <c r="E29" s="41"/>
      <c r="F29" s="67"/>
      <c r="G29" s="67"/>
      <c r="H29" s="37" t="s">
        <v>15</v>
      </c>
      <c r="I29" s="10" t="str">
        <f t="shared" si="15"/>
        <v xml:space="preserve"> </v>
      </c>
      <c r="J29" s="40" t="str">
        <f t="shared" si="1"/>
        <v xml:space="preserve"> </v>
      </c>
      <c r="K29" s="11"/>
      <c r="L29" s="11" t="s">
        <v>16</v>
      </c>
      <c r="M29" s="12">
        <f t="shared" si="2"/>
        <v>0</v>
      </c>
      <c r="N29" s="13">
        <f t="shared" si="3"/>
        <v>0</v>
      </c>
      <c r="O29" s="13" t="e">
        <f t="shared" si="4"/>
        <v>#DIV/0!</v>
      </c>
      <c r="P29" s="14">
        <v>3.5</v>
      </c>
      <c r="Q29" s="14" t="s">
        <v>17</v>
      </c>
      <c r="R29" s="15">
        <f t="shared" si="5"/>
        <v>0</v>
      </c>
      <c r="S29" s="14">
        <v>3</v>
      </c>
      <c r="T29" s="14" t="s">
        <v>18</v>
      </c>
      <c r="U29" s="15">
        <f t="shared" si="6"/>
        <v>0</v>
      </c>
      <c r="V29" s="14">
        <v>2.5</v>
      </c>
      <c r="W29" s="14" t="s">
        <v>19</v>
      </c>
      <c r="X29" s="15">
        <f t="shared" si="7"/>
        <v>0</v>
      </c>
      <c r="Y29" s="14">
        <v>2</v>
      </c>
      <c r="Z29" s="14" t="s">
        <v>20</v>
      </c>
      <c r="AA29" s="15">
        <f t="shared" si="8"/>
        <v>0</v>
      </c>
      <c r="AB29" s="14">
        <v>1.5</v>
      </c>
      <c r="AC29" s="14" t="s">
        <v>21</v>
      </c>
      <c r="AD29" s="15">
        <f t="shared" si="9"/>
        <v>0</v>
      </c>
      <c r="AE29" s="14">
        <v>1</v>
      </c>
      <c r="AF29" s="14" t="s">
        <v>22</v>
      </c>
      <c r="AG29" s="15">
        <f t="shared" si="10"/>
        <v>0</v>
      </c>
      <c r="AH29" s="14">
        <v>0</v>
      </c>
      <c r="AI29" s="14" t="s">
        <v>23</v>
      </c>
      <c r="AJ29" s="15">
        <f t="shared" si="11"/>
        <v>0</v>
      </c>
      <c r="AK29" s="15">
        <f t="shared" si="12"/>
        <v>0</v>
      </c>
      <c r="AL29" s="16" t="str">
        <f t="shared" si="13"/>
        <v xml:space="preserve"> </v>
      </c>
      <c r="AM29" s="15">
        <f t="shared" si="14"/>
        <v>2.5</v>
      </c>
      <c r="AP29" s="17" t="s">
        <v>24</v>
      </c>
    </row>
    <row r="30" spans="1:42" ht="16.5" thickBot="1" x14ac:dyDescent="0.3">
      <c r="A30" s="34" t="s">
        <v>15</v>
      </c>
      <c r="B30" s="35" t="s">
        <v>15</v>
      </c>
      <c r="C30" s="36"/>
      <c r="D30" s="37" t="str">
        <f t="shared" si="0"/>
        <v xml:space="preserve"> </v>
      </c>
      <c r="E30" s="43"/>
      <c r="F30" s="68"/>
      <c r="G30" s="68"/>
      <c r="H30" s="44" t="s">
        <v>15</v>
      </c>
      <c r="I30" s="10" t="str">
        <f t="shared" si="15"/>
        <v xml:space="preserve"> </v>
      </c>
      <c r="J30" s="40" t="str">
        <f t="shared" si="1"/>
        <v xml:space="preserve"> </v>
      </c>
      <c r="K30" s="11"/>
      <c r="L30" s="11" t="s">
        <v>16</v>
      </c>
      <c r="M30" s="12">
        <f t="shared" si="2"/>
        <v>0</v>
      </c>
      <c r="N30" s="13">
        <f t="shared" si="3"/>
        <v>0</v>
      </c>
      <c r="O30" s="13" t="e">
        <f t="shared" si="4"/>
        <v>#DIV/0!</v>
      </c>
      <c r="P30" s="14">
        <v>3.5</v>
      </c>
      <c r="Q30" s="14" t="s">
        <v>17</v>
      </c>
      <c r="R30" s="15">
        <f t="shared" si="5"/>
        <v>0</v>
      </c>
      <c r="S30" s="14">
        <v>3</v>
      </c>
      <c r="T30" s="14" t="s">
        <v>18</v>
      </c>
      <c r="U30" s="15">
        <f t="shared" si="6"/>
        <v>0</v>
      </c>
      <c r="V30" s="14">
        <v>2.5</v>
      </c>
      <c r="W30" s="14" t="s">
        <v>19</v>
      </c>
      <c r="X30" s="15">
        <f t="shared" si="7"/>
        <v>0</v>
      </c>
      <c r="Y30" s="14">
        <v>2</v>
      </c>
      <c r="Z30" s="14" t="s">
        <v>20</v>
      </c>
      <c r="AA30" s="15">
        <f t="shared" si="8"/>
        <v>0</v>
      </c>
      <c r="AB30" s="14">
        <v>1.5</v>
      </c>
      <c r="AC30" s="14" t="s">
        <v>21</v>
      </c>
      <c r="AD30" s="15">
        <f t="shared" si="9"/>
        <v>0</v>
      </c>
      <c r="AE30" s="14">
        <v>1</v>
      </c>
      <c r="AF30" s="14" t="s">
        <v>22</v>
      </c>
      <c r="AG30" s="15">
        <f t="shared" si="10"/>
        <v>0</v>
      </c>
      <c r="AH30" s="14">
        <v>0</v>
      </c>
      <c r="AI30" s="14" t="s">
        <v>23</v>
      </c>
      <c r="AJ30" s="15">
        <f t="shared" si="11"/>
        <v>0</v>
      </c>
      <c r="AK30" s="15">
        <f t="shared" si="12"/>
        <v>0</v>
      </c>
      <c r="AL30" s="16" t="str">
        <f t="shared" si="13"/>
        <v xml:space="preserve"> </v>
      </c>
      <c r="AM30" s="15">
        <f t="shared" si="14"/>
        <v>2.5</v>
      </c>
      <c r="AP30" s="17" t="s">
        <v>24</v>
      </c>
    </row>
    <row r="31" spans="1:42" x14ac:dyDescent="0.25">
      <c r="A31" s="57" t="s">
        <v>25</v>
      </c>
      <c r="B31" s="58"/>
      <c r="C31" s="19"/>
      <c r="D31" s="58" t="s">
        <v>25</v>
      </c>
      <c r="E31" s="53"/>
      <c r="F31" s="53"/>
      <c r="G31" s="20"/>
      <c r="H31" s="53" t="s">
        <v>25</v>
      </c>
      <c r="I31" s="58"/>
      <c r="J31" s="59"/>
    </row>
    <row r="32" spans="1:42" x14ac:dyDescent="0.25">
      <c r="A32" s="60" t="s">
        <v>109</v>
      </c>
      <c r="B32" s="60"/>
      <c r="C32" s="26"/>
      <c r="D32" s="55" t="s">
        <v>108</v>
      </c>
      <c r="E32" s="55"/>
      <c r="F32" s="55"/>
      <c r="G32" s="21"/>
      <c r="H32" s="55" t="s">
        <v>110</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26</v>
      </c>
      <c r="E36" s="53"/>
      <c r="F36" s="53"/>
      <c r="G36" s="26"/>
      <c r="H36" s="53"/>
      <c r="I36" s="53"/>
      <c r="J36" s="54"/>
    </row>
    <row r="37" spans="1:10" x14ac:dyDescent="0.25">
      <c r="A37" s="52"/>
      <c r="B37" s="52"/>
      <c r="C37" s="26"/>
      <c r="D37" s="55" t="s">
        <v>107</v>
      </c>
      <c r="E37" s="55"/>
      <c r="F37" s="55"/>
      <c r="G37" s="26"/>
      <c r="H37" s="52"/>
      <c r="I37" s="52"/>
      <c r="J37" s="8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6.25" customHeight="1" x14ac:dyDescent="0.25">
      <c r="A41" s="61" t="s">
        <v>28</v>
      </c>
      <c r="B41" s="62"/>
      <c r="C41" s="62"/>
      <c r="D41" s="62"/>
      <c r="E41" s="62"/>
      <c r="F41" s="62"/>
      <c r="G41" s="62"/>
      <c r="H41" s="62"/>
      <c r="I41" s="62"/>
      <c r="J41" s="63"/>
    </row>
    <row r="42" spans="1:10" ht="72" customHeight="1" thickBot="1" x14ac:dyDescent="0.3">
      <c r="A42" s="64" t="s">
        <v>29</v>
      </c>
      <c r="B42" s="65"/>
      <c r="C42" s="65"/>
      <c r="D42" s="65"/>
      <c r="E42" s="65"/>
      <c r="F42" s="65"/>
      <c r="G42" s="65"/>
      <c r="H42" s="65"/>
      <c r="I42" s="65"/>
      <c r="J42" s="66"/>
    </row>
    <row r="52" ht="25.5" customHeight="1" x14ac:dyDescent="0.25"/>
    <row r="53" ht="75"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workbookViewId="0">
      <selection sqref="A1:J1"/>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187</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190</v>
      </c>
      <c r="B11" s="35" t="s">
        <v>189</v>
      </c>
      <c r="C11" s="36">
        <v>77</v>
      </c>
      <c r="D11" s="37" t="str">
        <f t="shared" ref="D11:D30" si="0">IF(H11=" "," ",N11)</f>
        <v xml:space="preserve"> </v>
      </c>
      <c r="E11" s="38">
        <v>232</v>
      </c>
      <c r="F11" s="69" t="s">
        <v>65</v>
      </c>
      <c r="G11" s="69"/>
      <c r="H11" s="39" t="s">
        <v>15</v>
      </c>
      <c r="I11" s="10" t="str">
        <f>IF(C11=0," ",IF(H11=0," ",IF(H11="GR",AP11,AL11)))</f>
        <v xml:space="preserve"> </v>
      </c>
      <c r="J11" s="40">
        <f>IF(C11=0," ",IF(H11=0," ",O11))</f>
        <v>3.0129870129870131</v>
      </c>
      <c r="K11" s="11"/>
      <c r="L11" s="11" t="s">
        <v>16</v>
      </c>
      <c r="M11" s="12">
        <f>IF(H11&lt;90,0,IF(H11&lt;=100,4,0))</f>
        <v>0</v>
      </c>
      <c r="N11" s="13">
        <f>IF(H11=" ",C11,(C11+15))</f>
        <v>77</v>
      </c>
      <c r="O11" s="13">
        <f>IF(H11="BAŞARILI",(E11/N11),IF(H11&gt;0,(((AK11*15)+E11)/N11),E11))</f>
        <v>3.0129870129870131</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c r="B12" s="35"/>
      <c r="C12" s="36"/>
      <c r="D12" s="37" t="str">
        <f t="shared" si="0"/>
        <v xml:space="preserve"> </v>
      </c>
      <c r="E12" s="41"/>
      <c r="F12" s="69"/>
      <c r="G12" s="69"/>
      <c r="H12" s="37" t="s">
        <v>15</v>
      </c>
      <c r="I12" s="10" t="str">
        <f t="shared" ref="I12:I30" si="1">IF(C12=0," ",IF(H12=0," ",IF(H12="GR",AP12,AL12)))</f>
        <v xml:space="preserve"> </v>
      </c>
      <c r="J12" s="40" t="str">
        <f t="shared" ref="J12:J30" si="2">IF(C12=0," ",IF(H12=0," ",O12))</f>
        <v xml:space="preserve"> </v>
      </c>
      <c r="K12" s="11"/>
      <c r="L12" s="11" t="s">
        <v>16</v>
      </c>
      <c r="M12" s="12">
        <f t="shared" ref="M12:M30" si="3">IF(H12&lt;90,0,IF(H12&lt;=100,4,0))</f>
        <v>0</v>
      </c>
      <c r="N12" s="13">
        <f t="shared" ref="N12:N30" si="4">IF(H12=" ",C12,(C12+15))</f>
        <v>0</v>
      </c>
      <c r="O12" s="13" t="e">
        <f t="shared" ref="O12:O30" si="5">IF(H12="BAŞARILI",(E12/N12),IF(H12&gt;0,(((AK12*15)+E12)/N12),E12))</f>
        <v>#DIV/0!</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c r="B13" s="35"/>
      <c r="C13" s="36"/>
      <c r="D13" s="37" t="str">
        <f t="shared" si="0"/>
        <v xml:space="preserve"> </v>
      </c>
      <c r="E13" s="41"/>
      <c r="F13" s="69"/>
      <c r="G13" s="69"/>
      <c r="H13" s="37" t="s">
        <v>15</v>
      </c>
      <c r="I13" s="10" t="str">
        <f t="shared" si="1"/>
        <v xml:space="preserve"> </v>
      </c>
      <c r="J13" s="40" t="str">
        <f t="shared" si="2"/>
        <v xml:space="preserve"> </v>
      </c>
      <c r="K13" s="11"/>
      <c r="L13" s="11" t="s">
        <v>16</v>
      </c>
      <c r="M13" s="12">
        <f t="shared" si="3"/>
        <v>0</v>
      </c>
      <c r="N13" s="13">
        <f t="shared" si="4"/>
        <v>0</v>
      </c>
      <c r="O13" s="13" t="e">
        <f t="shared" si="5"/>
        <v>#DIV/0!</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c r="B14" s="35"/>
      <c r="C14" s="36"/>
      <c r="D14" s="37" t="str">
        <f t="shared" si="0"/>
        <v xml:space="preserve"> </v>
      </c>
      <c r="E14" s="41"/>
      <c r="F14" s="69"/>
      <c r="G14" s="69"/>
      <c r="H14" s="37" t="s">
        <v>15</v>
      </c>
      <c r="I14" s="10" t="str">
        <f t="shared" si="1"/>
        <v xml:space="preserve"> </v>
      </c>
      <c r="J14" s="4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c r="B15" s="35"/>
      <c r="C15" s="36"/>
      <c r="D15" s="37" t="str">
        <f t="shared" si="0"/>
        <v xml:space="preserve"> </v>
      </c>
      <c r="E15" s="41"/>
      <c r="F15" s="69"/>
      <c r="G15" s="69"/>
      <c r="H15" s="37" t="s">
        <v>15</v>
      </c>
      <c r="I15" s="10" t="str">
        <f t="shared" si="1"/>
        <v xml:space="preserve"> </v>
      </c>
      <c r="J15" s="4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35"/>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35"/>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35"/>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35"/>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65</v>
      </c>
      <c r="B32" s="60"/>
      <c r="C32" s="26"/>
      <c r="D32" s="55" t="s">
        <v>68</v>
      </c>
      <c r="E32" s="55"/>
      <c r="F32" s="55"/>
      <c r="G32" s="21"/>
      <c r="H32" s="55" t="s">
        <v>188</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26</v>
      </c>
      <c r="E36" s="53"/>
      <c r="F36" s="53"/>
      <c r="G36" s="26"/>
      <c r="H36" s="53"/>
      <c r="I36" s="53"/>
      <c r="J36" s="54"/>
    </row>
    <row r="37" spans="1:10" x14ac:dyDescent="0.25">
      <c r="A37" s="52"/>
      <c r="B37" s="52"/>
      <c r="C37" s="26"/>
      <c r="D37" s="55" t="s">
        <v>67</v>
      </c>
      <c r="E37" s="55"/>
      <c r="F37" s="55"/>
      <c r="G37" s="26"/>
      <c r="H37" s="52"/>
      <c r="I37" s="52"/>
      <c r="J37" s="8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7.75" customHeight="1" x14ac:dyDescent="0.25">
      <c r="A41" s="61" t="s">
        <v>28</v>
      </c>
      <c r="B41" s="62"/>
      <c r="C41" s="62"/>
      <c r="D41" s="62"/>
      <c r="E41" s="62"/>
      <c r="F41" s="62"/>
      <c r="G41" s="62"/>
      <c r="H41" s="62"/>
      <c r="I41" s="62"/>
      <c r="J41" s="63"/>
    </row>
    <row r="42" spans="1:10" ht="70.5" customHeight="1" thickBot="1" x14ac:dyDescent="0.3">
      <c r="A42" s="64" t="s">
        <v>29</v>
      </c>
      <c r="B42" s="65"/>
      <c r="C42" s="65"/>
      <c r="D42" s="65"/>
      <c r="E42" s="65"/>
      <c r="F42" s="65"/>
      <c r="G42" s="65"/>
      <c r="H42" s="65"/>
      <c r="I42" s="65"/>
      <c r="J42" s="66"/>
    </row>
  </sheetData>
  <mergeCells count="44">
    <mergeCell ref="A6:J6"/>
    <mergeCell ref="A1:J1"/>
    <mergeCell ref="A2:J2"/>
    <mergeCell ref="A3:J3"/>
    <mergeCell ref="A4:J4"/>
    <mergeCell ref="A5:J5"/>
    <mergeCell ref="F18:G18"/>
    <mergeCell ref="A7:J7"/>
    <mergeCell ref="A8:J8"/>
    <mergeCell ref="E9:F9"/>
    <mergeCell ref="F10:G10"/>
    <mergeCell ref="F11:G11"/>
    <mergeCell ref="F12:G12"/>
    <mergeCell ref="F13:G13"/>
    <mergeCell ref="F14:G14"/>
    <mergeCell ref="F15:G15"/>
    <mergeCell ref="F16:G16"/>
    <mergeCell ref="F17:G17"/>
    <mergeCell ref="F30:G30"/>
    <mergeCell ref="F19:G19"/>
    <mergeCell ref="F20:G20"/>
    <mergeCell ref="F21:G21"/>
    <mergeCell ref="F22:G22"/>
    <mergeCell ref="F23:G23"/>
    <mergeCell ref="F24:G24"/>
    <mergeCell ref="F25:G25"/>
    <mergeCell ref="F26:G26"/>
    <mergeCell ref="F27:G27"/>
    <mergeCell ref="F28:G28"/>
    <mergeCell ref="F29:G29"/>
    <mergeCell ref="A31:B31"/>
    <mergeCell ref="D31:F31"/>
    <mergeCell ref="H31:J31"/>
    <mergeCell ref="A32:B32"/>
    <mergeCell ref="D32:F32"/>
    <mergeCell ref="H32:J32"/>
    <mergeCell ref="A41:J41"/>
    <mergeCell ref="A42:J42"/>
    <mergeCell ref="A36:B36"/>
    <mergeCell ref="D36:F36"/>
    <mergeCell ref="H36:J36"/>
    <mergeCell ref="A37:B37"/>
    <mergeCell ref="D37:F37"/>
    <mergeCell ref="H37:J3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workbookViewId="0">
      <selection sqref="A1:J1"/>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194</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2" t="s">
        <v>5</v>
      </c>
      <c r="B10" s="32" t="s">
        <v>6</v>
      </c>
      <c r="C10" s="32" t="s">
        <v>7</v>
      </c>
      <c r="D10" s="32" t="s">
        <v>8</v>
      </c>
      <c r="E10" s="32" t="s">
        <v>9</v>
      </c>
      <c r="F10" s="83" t="s">
        <v>10</v>
      </c>
      <c r="G10" s="84"/>
      <c r="H10" s="32" t="s">
        <v>11</v>
      </c>
      <c r="I10" s="32"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191</v>
      </c>
      <c r="B11" s="42" t="s">
        <v>196</v>
      </c>
      <c r="C11" s="36">
        <v>77</v>
      </c>
      <c r="D11" s="37">
        <f t="shared" ref="D11:D30" si="0">IF(H11=" "," ",N11)</f>
        <v>92</v>
      </c>
      <c r="E11" s="38">
        <v>176</v>
      </c>
      <c r="F11" s="69" t="s">
        <v>195</v>
      </c>
      <c r="G11" s="69"/>
      <c r="H11" s="39">
        <v>100</v>
      </c>
      <c r="I11" s="10"/>
      <c r="J11" s="40">
        <f>IF(C11=0," ",IF(H11=0," ",O11))</f>
        <v>2.5652173913043477</v>
      </c>
      <c r="K11" s="11"/>
      <c r="L11" s="11" t="s">
        <v>16</v>
      </c>
      <c r="M11" s="12">
        <f>IF(H11&lt;90,0,IF(H11&lt;=100,4,0))</f>
        <v>4</v>
      </c>
      <c r="N11" s="13">
        <f>IF(H11=" ",C11,(C11+15))</f>
        <v>92</v>
      </c>
      <c r="O11" s="13">
        <f>IF(H11="BAŞARILI",(E11/N11),IF(H11&gt;0,(((AK11*15)+E11)/N11),E11))</f>
        <v>2.5652173913043477</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4</v>
      </c>
      <c r="AL11" s="16" t="str">
        <f>IF(H11=" "," ",IF(AK11&lt;2,"GİREMEZ(AKTS)",IF(N11&lt;89,"GİREMEZ(AKTS)",IF(O11&gt;=AM11,"YETERLİ","GİREMEZ(ORTALAMA)"))))</f>
        <v>YETERLİ</v>
      </c>
      <c r="AM11" s="15">
        <f>IF(LEFT(A11,1)="0",2,2.5)</f>
        <v>2.5</v>
      </c>
      <c r="AN11" s="15"/>
      <c r="AO11" s="17"/>
      <c r="AP11" s="17" t="s">
        <v>24</v>
      </c>
      <c r="AQ11" s="17"/>
      <c r="AR11" s="18"/>
      <c r="AS11" s="18"/>
      <c r="AT11" s="18"/>
      <c r="AU11" s="18"/>
      <c r="AV11" s="18"/>
      <c r="AW11" s="18"/>
      <c r="AX11" s="18"/>
      <c r="AY11" s="1"/>
    </row>
    <row r="12" spans="1:51" ht="15.75" x14ac:dyDescent="0.25">
      <c r="A12" s="34"/>
      <c r="B12" s="42"/>
      <c r="C12" s="36"/>
      <c r="D12" s="37" t="str">
        <f t="shared" si="0"/>
        <v xml:space="preserve"> </v>
      </c>
      <c r="E12" s="41"/>
      <c r="F12" s="69"/>
      <c r="G12" s="69"/>
      <c r="H12" s="37" t="s">
        <v>15</v>
      </c>
      <c r="I12" s="10" t="str">
        <f t="shared" ref="I12:I30" si="1">IF(C12=0," ",IF(H12=0," ",IF(H12="GR",AP12,AL12)))</f>
        <v xml:space="preserve"> </v>
      </c>
      <c r="J12" s="40" t="str">
        <f t="shared" ref="J12:J30" si="2">IF(C12=0," ",IF(H12=0," ",O12))</f>
        <v xml:space="preserve"> </v>
      </c>
      <c r="K12" s="11"/>
      <c r="L12" s="11" t="s">
        <v>16</v>
      </c>
      <c r="M12" s="12">
        <f t="shared" ref="M12:M30" si="3">IF(H12&lt;90,0,IF(H12&lt;=100,4,0))</f>
        <v>0</v>
      </c>
      <c r="N12" s="13">
        <f t="shared" ref="N12:N30" si="4">IF(H12=" ",C12,(C12+15))</f>
        <v>0</v>
      </c>
      <c r="O12" s="13" t="e">
        <f t="shared" ref="O12:O30" si="5">IF(H12="BAŞARILI",(E12/N12),IF(H12&gt;0,(((AK12*15)+E12)/N12),E12))</f>
        <v>#DIV/0!</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c r="B13" s="42"/>
      <c r="C13" s="36"/>
      <c r="D13" s="37" t="str">
        <f t="shared" si="0"/>
        <v xml:space="preserve"> </v>
      </c>
      <c r="E13" s="41"/>
      <c r="F13" s="69"/>
      <c r="G13" s="69"/>
      <c r="H13" s="37" t="s">
        <v>15</v>
      </c>
      <c r="I13" s="10" t="str">
        <f t="shared" si="1"/>
        <v xml:space="preserve"> </v>
      </c>
      <c r="J13" s="40" t="str">
        <f t="shared" si="2"/>
        <v xml:space="preserve"> </v>
      </c>
      <c r="K13" s="11"/>
      <c r="L13" s="11" t="s">
        <v>16</v>
      </c>
      <c r="M13" s="12">
        <f t="shared" si="3"/>
        <v>0</v>
      </c>
      <c r="N13" s="13">
        <f t="shared" si="4"/>
        <v>0</v>
      </c>
      <c r="O13" s="13" t="e">
        <f t="shared" si="5"/>
        <v>#DIV/0!</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c r="B14" s="42"/>
      <c r="C14" s="36"/>
      <c r="D14" s="37" t="str">
        <f t="shared" si="0"/>
        <v xml:space="preserve"> </v>
      </c>
      <c r="E14" s="41"/>
      <c r="F14" s="69"/>
      <c r="G14" s="69"/>
      <c r="H14" s="37" t="s">
        <v>15</v>
      </c>
      <c r="I14" s="10" t="str">
        <f t="shared" si="1"/>
        <v xml:space="preserve"> </v>
      </c>
      <c r="J14" s="4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c r="B15" s="42"/>
      <c r="C15" s="36"/>
      <c r="D15" s="37" t="str">
        <f t="shared" si="0"/>
        <v xml:space="preserve"> </v>
      </c>
      <c r="E15" s="41"/>
      <c r="F15" s="69"/>
      <c r="G15" s="69"/>
      <c r="H15" s="37" t="s">
        <v>15</v>
      </c>
      <c r="I15" s="10" t="str">
        <f t="shared" si="1"/>
        <v xml:space="preserve"> </v>
      </c>
      <c r="J15" s="4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42"/>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42"/>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42"/>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42"/>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42"/>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42"/>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42"/>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42"/>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42"/>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42"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42"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42"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42"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42"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42"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30"/>
      <c r="H31" s="53" t="s">
        <v>25</v>
      </c>
      <c r="I31" s="58"/>
      <c r="J31" s="59"/>
    </row>
    <row r="32" spans="1:42" x14ac:dyDescent="0.25">
      <c r="A32" s="60" t="s">
        <v>113</v>
      </c>
      <c r="B32" s="60"/>
      <c r="C32" s="26"/>
      <c r="D32" s="55" t="s">
        <v>95</v>
      </c>
      <c r="E32" s="55"/>
      <c r="F32" s="55"/>
      <c r="G32" s="21"/>
      <c r="H32" s="55" t="s">
        <v>195</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26</v>
      </c>
      <c r="E36" s="53"/>
      <c r="F36" s="53"/>
      <c r="G36" s="26"/>
      <c r="H36" s="53"/>
      <c r="I36" s="53"/>
      <c r="J36" s="54"/>
    </row>
    <row r="37" spans="1:10" x14ac:dyDescent="0.25">
      <c r="A37" s="52"/>
      <c r="B37" s="52"/>
      <c r="C37" s="26"/>
      <c r="D37" s="55" t="s">
        <v>100</v>
      </c>
      <c r="E37" s="55"/>
      <c r="F37" s="55"/>
      <c r="G37" s="26"/>
      <c r="H37" s="52"/>
      <c r="I37" s="52"/>
      <c r="J37" s="86"/>
    </row>
    <row r="38" spans="1:10" x14ac:dyDescent="0.25">
      <c r="A38" s="28"/>
      <c r="B38" s="28"/>
      <c r="C38" s="21"/>
      <c r="D38" s="28"/>
      <c r="E38" s="28"/>
      <c r="F38" s="28"/>
      <c r="G38" s="21"/>
      <c r="H38" s="28"/>
      <c r="I38" s="28"/>
      <c r="J38" s="29"/>
    </row>
    <row r="39" spans="1:10" x14ac:dyDescent="0.25">
      <c r="A39" s="28"/>
      <c r="B39" s="28"/>
      <c r="C39" s="21"/>
      <c r="D39" s="28"/>
      <c r="E39" s="28"/>
      <c r="F39" s="28"/>
      <c r="G39" s="21"/>
      <c r="H39" s="28"/>
      <c r="I39" s="28"/>
      <c r="J39" s="29"/>
    </row>
    <row r="40" spans="1:10" x14ac:dyDescent="0.25">
      <c r="A40" s="28"/>
      <c r="B40" s="28"/>
      <c r="C40" s="21"/>
      <c r="D40" s="28"/>
      <c r="E40" s="28"/>
      <c r="F40" s="28"/>
      <c r="G40" s="21"/>
      <c r="H40" s="28"/>
      <c r="I40" s="28"/>
      <c r="J40" s="29"/>
    </row>
    <row r="41" spans="1:10" ht="28.5" customHeight="1" x14ac:dyDescent="0.25">
      <c r="A41" s="61" t="s">
        <v>28</v>
      </c>
      <c r="B41" s="62"/>
      <c r="C41" s="62"/>
      <c r="D41" s="62"/>
      <c r="E41" s="62"/>
      <c r="F41" s="62"/>
      <c r="G41" s="62"/>
      <c r="H41" s="62"/>
      <c r="I41" s="62"/>
      <c r="J41" s="63"/>
    </row>
    <row r="42" spans="1:10" ht="72" customHeight="1" thickBot="1" x14ac:dyDescent="0.3">
      <c r="A42" s="64" t="s">
        <v>29</v>
      </c>
      <c r="B42" s="65"/>
      <c r="C42" s="65"/>
      <c r="D42" s="65"/>
      <c r="E42" s="65"/>
      <c r="F42" s="65"/>
      <c r="G42" s="65"/>
      <c r="H42" s="65"/>
      <c r="I42" s="65"/>
      <c r="J42" s="66"/>
    </row>
  </sheetData>
  <mergeCells count="44">
    <mergeCell ref="A41:J41"/>
    <mergeCell ref="A42:J42"/>
    <mergeCell ref="A36:B36"/>
    <mergeCell ref="D36:F36"/>
    <mergeCell ref="H36:J36"/>
    <mergeCell ref="A37:B37"/>
    <mergeCell ref="D37:F37"/>
    <mergeCell ref="H37:J37"/>
    <mergeCell ref="A31:B31"/>
    <mergeCell ref="D31:F31"/>
    <mergeCell ref="H31:J31"/>
    <mergeCell ref="A32:B32"/>
    <mergeCell ref="D32:F32"/>
    <mergeCell ref="H32:J32"/>
    <mergeCell ref="F25:G25"/>
    <mergeCell ref="F26:G26"/>
    <mergeCell ref="F27:G27"/>
    <mergeCell ref="F28:G28"/>
    <mergeCell ref="F29:G29"/>
    <mergeCell ref="F30:G30"/>
    <mergeCell ref="F19:G19"/>
    <mergeCell ref="F20:G20"/>
    <mergeCell ref="F21:G21"/>
    <mergeCell ref="F22:G22"/>
    <mergeCell ref="F23:G23"/>
    <mergeCell ref="F24:G24"/>
    <mergeCell ref="F13:G13"/>
    <mergeCell ref="F14:G14"/>
    <mergeCell ref="F15:G15"/>
    <mergeCell ref="F16:G16"/>
    <mergeCell ref="F17:G17"/>
    <mergeCell ref="F18:G18"/>
    <mergeCell ref="A7:J7"/>
    <mergeCell ref="A8:J8"/>
    <mergeCell ref="E9:F9"/>
    <mergeCell ref="F10:G10"/>
    <mergeCell ref="F11:G11"/>
    <mergeCell ref="F12:G12"/>
    <mergeCell ref="A1:J1"/>
    <mergeCell ref="A2:J2"/>
    <mergeCell ref="A3:J3"/>
    <mergeCell ref="A4:J4"/>
    <mergeCell ref="A5:J5"/>
    <mergeCell ref="A6:J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tabSelected="1" workbookViewId="0">
      <selection activeCell="F11" sqref="F11:G11"/>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194</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2" t="s">
        <v>5</v>
      </c>
      <c r="B10" s="32" t="s">
        <v>6</v>
      </c>
      <c r="C10" s="32" t="s">
        <v>7</v>
      </c>
      <c r="D10" s="32" t="s">
        <v>8</v>
      </c>
      <c r="E10" s="32" t="s">
        <v>9</v>
      </c>
      <c r="F10" s="83" t="s">
        <v>10</v>
      </c>
      <c r="G10" s="84"/>
      <c r="H10" s="32" t="s">
        <v>11</v>
      </c>
      <c r="I10" s="32"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197</v>
      </c>
      <c r="B11" s="42" t="s">
        <v>198</v>
      </c>
      <c r="C11" s="36">
        <v>81</v>
      </c>
      <c r="D11" s="37">
        <f t="shared" ref="D11:D30" si="0">IF(H11=" "," ",N11)</f>
        <v>96</v>
      </c>
      <c r="E11" s="38">
        <v>193</v>
      </c>
      <c r="F11" s="69" t="s">
        <v>54</v>
      </c>
      <c r="G11" s="69"/>
      <c r="H11" s="39">
        <v>95</v>
      </c>
      <c r="I11" s="10"/>
      <c r="J11" s="40">
        <f>IF(C11=0," ",IF(H11=0," ",O11))</f>
        <v>2.6354166666666665</v>
      </c>
      <c r="K11" s="11"/>
      <c r="L11" s="11" t="s">
        <v>16</v>
      </c>
      <c r="M11" s="12">
        <f>IF(H11&lt;90,0,IF(H11&lt;=100,4,0))</f>
        <v>4</v>
      </c>
      <c r="N11" s="13">
        <f>IF(H11=" ",C11,(C11+15))</f>
        <v>96</v>
      </c>
      <c r="O11" s="13">
        <f>IF(H11="BAŞARILI",(E11/N11),IF(H11&gt;0,(((AK11*15)+E11)/N11),E11))</f>
        <v>2.6354166666666665</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4</v>
      </c>
      <c r="AL11" s="16" t="str">
        <f>IF(H11=" "," ",IF(AK11&lt;2,"GİREMEZ(AKTS)",IF(N11&lt;89,"GİREMEZ(AKTS)",IF(O11&gt;=AM11,"YETERLİ","GİREMEZ(ORTALAMA)"))))</f>
        <v>YETERLİ</v>
      </c>
      <c r="AM11" s="15">
        <f>IF(LEFT(A11,1)="0",2,2.5)</f>
        <v>2</v>
      </c>
      <c r="AN11" s="15"/>
      <c r="AO11" s="17"/>
      <c r="AP11" s="17" t="s">
        <v>24</v>
      </c>
      <c r="AQ11" s="17"/>
      <c r="AR11" s="18"/>
      <c r="AS11" s="18"/>
      <c r="AT11" s="18"/>
      <c r="AU11" s="18"/>
      <c r="AV11" s="18"/>
      <c r="AW11" s="18"/>
      <c r="AX11" s="18"/>
      <c r="AY11" s="1"/>
    </row>
    <row r="12" spans="1:51" ht="15.75" x14ac:dyDescent="0.25">
      <c r="A12" s="34"/>
      <c r="B12" s="42"/>
      <c r="C12" s="36"/>
      <c r="D12" s="37" t="str">
        <f t="shared" si="0"/>
        <v xml:space="preserve"> </v>
      </c>
      <c r="E12" s="41"/>
      <c r="F12" s="69"/>
      <c r="G12" s="69"/>
      <c r="H12" s="37" t="s">
        <v>15</v>
      </c>
      <c r="I12" s="10" t="str">
        <f t="shared" ref="I12:I30" si="1">IF(C12=0," ",IF(H12=0," ",IF(H12="GR",AP12,AL12)))</f>
        <v xml:space="preserve"> </v>
      </c>
      <c r="J12" s="40" t="str">
        <f t="shared" ref="J12:J30" si="2">IF(C12=0," ",IF(H12=0," ",O12))</f>
        <v xml:space="preserve"> </v>
      </c>
      <c r="K12" s="11"/>
      <c r="L12" s="11" t="s">
        <v>16</v>
      </c>
      <c r="M12" s="12">
        <f t="shared" ref="M12:M30" si="3">IF(H12&lt;90,0,IF(H12&lt;=100,4,0))</f>
        <v>0</v>
      </c>
      <c r="N12" s="13">
        <f t="shared" ref="N12:N30" si="4">IF(H12=" ",C12,(C12+15))</f>
        <v>0</v>
      </c>
      <c r="O12" s="13" t="e">
        <f t="shared" ref="O12:O30" si="5">IF(H12="BAŞARILI",(E12/N12),IF(H12&gt;0,(((AK12*15)+E12)/N12),E12))</f>
        <v>#DIV/0!</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c r="B13" s="42"/>
      <c r="C13" s="36"/>
      <c r="D13" s="37" t="str">
        <f t="shared" si="0"/>
        <v xml:space="preserve"> </v>
      </c>
      <c r="E13" s="41"/>
      <c r="F13" s="69"/>
      <c r="G13" s="69"/>
      <c r="H13" s="37" t="s">
        <v>15</v>
      </c>
      <c r="I13" s="10" t="str">
        <f t="shared" si="1"/>
        <v xml:space="preserve"> </v>
      </c>
      <c r="J13" s="40" t="str">
        <f t="shared" si="2"/>
        <v xml:space="preserve"> </v>
      </c>
      <c r="K13" s="11"/>
      <c r="L13" s="11" t="s">
        <v>16</v>
      </c>
      <c r="M13" s="12">
        <f t="shared" si="3"/>
        <v>0</v>
      </c>
      <c r="N13" s="13">
        <f t="shared" si="4"/>
        <v>0</v>
      </c>
      <c r="O13" s="13" t="e">
        <f t="shared" si="5"/>
        <v>#DIV/0!</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c r="B14" s="42"/>
      <c r="C14" s="36"/>
      <c r="D14" s="37" t="str">
        <f t="shared" si="0"/>
        <v xml:space="preserve"> </v>
      </c>
      <c r="E14" s="41"/>
      <c r="F14" s="69"/>
      <c r="G14" s="69"/>
      <c r="H14" s="37" t="s">
        <v>15</v>
      </c>
      <c r="I14" s="10" t="str">
        <f t="shared" si="1"/>
        <v xml:space="preserve"> </v>
      </c>
      <c r="J14" s="4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c r="B15" s="42"/>
      <c r="C15" s="36"/>
      <c r="D15" s="37" t="str">
        <f t="shared" si="0"/>
        <v xml:space="preserve"> </v>
      </c>
      <c r="E15" s="41"/>
      <c r="F15" s="69"/>
      <c r="G15" s="69"/>
      <c r="H15" s="37" t="s">
        <v>15</v>
      </c>
      <c r="I15" s="10" t="str">
        <f t="shared" si="1"/>
        <v xml:space="preserve"> </v>
      </c>
      <c r="J15" s="4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42"/>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42"/>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42"/>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42"/>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42"/>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42"/>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42"/>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42"/>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42"/>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42"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42"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42"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42"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42"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42"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30"/>
      <c r="H31" s="53" t="s">
        <v>25</v>
      </c>
      <c r="I31" s="58"/>
      <c r="J31" s="59"/>
    </row>
    <row r="32" spans="1:42" x14ac:dyDescent="0.25">
      <c r="A32" s="60" t="s">
        <v>54</v>
      </c>
      <c r="B32" s="60"/>
      <c r="C32" s="26"/>
      <c r="D32" s="55" t="s">
        <v>134</v>
      </c>
      <c r="E32" s="55"/>
      <c r="F32" s="55"/>
      <c r="G32" s="21"/>
      <c r="H32" s="55" t="s">
        <v>164</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26</v>
      </c>
      <c r="E36" s="53"/>
      <c r="F36" s="53"/>
      <c r="G36" s="26"/>
      <c r="H36" s="53"/>
      <c r="I36" s="53"/>
      <c r="J36" s="54"/>
    </row>
    <row r="37" spans="1:10" x14ac:dyDescent="0.25">
      <c r="A37" s="52"/>
      <c r="B37" s="52"/>
      <c r="C37" s="26"/>
      <c r="D37" s="55" t="s">
        <v>154</v>
      </c>
      <c r="E37" s="55"/>
      <c r="F37" s="55"/>
      <c r="G37" s="26"/>
      <c r="H37" s="52"/>
      <c r="I37" s="52"/>
      <c r="J37" s="86"/>
    </row>
    <row r="38" spans="1:10" x14ac:dyDescent="0.25">
      <c r="A38" s="28"/>
      <c r="B38" s="28"/>
      <c r="C38" s="21"/>
      <c r="D38" s="28"/>
      <c r="E38" s="28"/>
      <c r="F38" s="28"/>
      <c r="G38" s="21"/>
      <c r="H38" s="28"/>
      <c r="I38" s="28"/>
      <c r="J38" s="29"/>
    </row>
    <row r="39" spans="1:10" x14ac:dyDescent="0.25">
      <c r="A39" s="28"/>
      <c r="B39" s="28"/>
      <c r="C39" s="21"/>
      <c r="D39" s="28"/>
      <c r="E39" s="28"/>
      <c r="F39" s="28"/>
      <c r="G39" s="21"/>
      <c r="H39" s="28"/>
      <c r="I39" s="28"/>
      <c r="J39" s="29"/>
    </row>
    <row r="40" spans="1:10" x14ac:dyDescent="0.25">
      <c r="A40" s="28"/>
      <c r="B40" s="28"/>
      <c r="C40" s="21"/>
      <c r="D40" s="28"/>
      <c r="E40" s="28"/>
      <c r="F40" s="28"/>
      <c r="G40" s="21"/>
      <c r="H40" s="28"/>
      <c r="I40" s="28"/>
      <c r="J40" s="29"/>
    </row>
    <row r="41" spans="1:10" ht="26.25" customHeight="1" x14ac:dyDescent="0.25">
      <c r="A41" s="61" t="s">
        <v>28</v>
      </c>
      <c r="B41" s="62"/>
      <c r="C41" s="62"/>
      <c r="D41" s="62"/>
      <c r="E41" s="62"/>
      <c r="F41" s="62"/>
      <c r="G41" s="62"/>
      <c r="H41" s="62"/>
      <c r="I41" s="62"/>
      <c r="J41" s="63"/>
    </row>
    <row r="42" spans="1:10" ht="72" customHeight="1" thickBot="1" x14ac:dyDescent="0.3">
      <c r="A42" s="64" t="s">
        <v>29</v>
      </c>
      <c r="B42" s="65"/>
      <c r="C42" s="65"/>
      <c r="D42" s="65"/>
      <c r="E42" s="65"/>
      <c r="F42" s="65"/>
      <c r="G42" s="65"/>
      <c r="H42" s="65"/>
      <c r="I42" s="65"/>
      <c r="J42" s="66"/>
    </row>
  </sheetData>
  <mergeCells count="44">
    <mergeCell ref="A41:J41"/>
    <mergeCell ref="A42:J42"/>
    <mergeCell ref="A36:B36"/>
    <mergeCell ref="D36:F36"/>
    <mergeCell ref="H36:J36"/>
    <mergeCell ref="A37:B37"/>
    <mergeCell ref="D37:F37"/>
    <mergeCell ref="H37:J37"/>
    <mergeCell ref="A31:B31"/>
    <mergeCell ref="D31:F31"/>
    <mergeCell ref="H31:J31"/>
    <mergeCell ref="A32:B32"/>
    <mergeCell ref="D32:F32"/>
    <mergeCell ref="H32:J32"/>
    <mergeCell ref="F25:G25"/>
    <mergeCell ref="F26:G26"/>
    <mergeCell ref="F27:G27"/>
    <mergeCell ref="F28:G28"/>
    <mergeCell ref="F29:G29"/>
    <mergeCell ref="F30:G30"/>
    <mergeCell ref="F19:G19"/>
    <mergeCell ref="F20:G20"/>
    <mergeCell ref="F21:G21"/>
    <mergeCell ref="F22:G22"/>
    <mergeCell ref="F23:G23"/>
    <mergeCell ref="F24:G24"/>
    <mergeCell ref="F13:G13"/>
    <mergeCell ref="F14:G14"/>
    <mergeCell ref="F15:G15"/>
    <mergeCell ref="F16:G16"/>
    <mergeCell ref="F17:G17"/>
    <mergeCell ref="F18:G18"/>
    <mergeCell ref="A7:J7"/>
    <mergeCell ref="A8:J8"/>
    <mergeCell ref="E9:F9"/>
    <mergeCell ref="F10:G10"/>
    <mergeCell ref="F11:G11"/>
    <mergeCell ref="F12:G12"/>
    <mergeCell ref="A1:J1"/>
    <mergeCell ref="A2:J2"/>
    <mergeCell ref="A3:J3"/>
    <mergeCell ref="A4:J4"/>
    <mergeCell ref="A5:J5"/>
    <mergeCell ref="A6:J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topLeftCell="A13" workbookViewId="0">
      <selection activeCell="A42" sqref="A42:J42"/>
    </sheetView>
  </sheetViews>
  <sheetFormatPr defaultRowHeight="15" x14ac:dyDescent="0.25"/>
  <cols>
    <col min="1" max="1" width="12.42578125" customWidth="1"/>
    <col min="2" max="2" width="23.710937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63</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69</v>
      </c>
      <c r="B11" s="35" t="s">
        <v>64</v>
      </c>
      <c r="C11" s="36">
        <v>77</v>
      </c>
      <c r="D11" s="37" t="str">
        <f t="shared" ref="D11:D30" si="0">IF(H11=" "," ",N11)</f>
        <v xml:space="preserve"> </v>
      </c>
      <c r="E11" s="38">
        <v>168</v>
      </c>
      <c r="F11" s="69" t="s">
        <v>65</v>
      </c>
      <c r="G11" s="69"/>
      <c r="H11" s="39" t="s">
        <v>15</v>
      </c>
      <c r="I11" s="10" t="str">
        <f>IF(C11=0," ",IF(H11=0," ",IF(H11="GR",AP11,AL11)))</f>
        <v xml:space="preserve"> </v>
      </c>
      <c r="J11" s="40">
        <f>IF(C11=0," ",IF(H11=0," ",O11))</f>
        <v>2.1818181818181817</v>
      </c>
      <c r="K11" s="11"/>
      <c r="L11" s="11" t="s">
        <v>16</v>
      </c>
      <c r="M11" s="12">
        <f>IF(H11&lt;90,0,IF(H11&lt;=100,4,0))</f>
        <v>0</v>
      </c>
      <c r="N11" s="13">
        <f>IF(H11=" ",C11,(C11+15))</f>
        <v>77</v>
      </c>
      <c r="O11" s="13">
        <f>IF(H11="BAŞARILI",(E11/N11),IF(H11&gt;0,(((AK11*15)+E11)/N11),E11))</f>
        <v>2.1818181818181817</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72</v>
      </c>
      <c r="B12" s="35" t="s">
        <v>71</v>
      </c>
      <c r="C12" s="36">
        <v>77</v>
      </c>
      <c r="D12" s="37" t="str">
        <f t="shared" si="0"/>
        <v xml:space="preserve"> </v>
      </c>
      <c r="E12" s="41">
        <v>215</v>
      </c>
      <c r="F12" s="69" t="s">
        <v>65</v>
      </c>
      <c r="G12" s="69"/>
      <c r="H12" s="37" t="s">
        <v>15</v>
      </c>
      <c r="I12" s="10" t="str">
        <f t="shared" ref="I12:I30" si="1">IF(C12=0," ",IF(H12=0," ",IF(H12="GR",AP12,AL12)))</f>
        <v xml:space="preserve"> </v>
      </c>
      <c r="J12" s="40">
        <f t="shared" ref="J12:J30" si="2">IF(C12=0," ",IF(H12=0," ",O12))</f>
        <v>2.7922077922077921</v>
      </c>
      <c r="K12" s="11"/>
      <c r="L12" s="11" t="s">
        <v>16</v>
      </c>
      <c r="M12" s="12">
        <f t="shared" ref="M12:M30" si="3">IF(H12&lt;90,0,IF(H12&lt;=100,4,0))</f>
        <v>0</v>
      </c>
      <c r="N12" s="13">
        <f t="shared" ref="N12:N30" si="4">IF(H12=" ",C12,(C12+15))</f>
        <v>77</v>
      </c>
      <c r="O12" s="13">
        <f t="shared" ref="O12:O30" si="5">IF(H12="BAŞARILI",(E12/N12),IF(H12&gt;0,(((AK12*15)+E12)/N12),E12))</f>
        <v>2.7922077922077921</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t="s">
        <v>74</v>
      </c>
      <c r="B13" s="35" t="s">
        <v>73</v>
      </c>
      <c r="C13" s="36">
        <v>77</v>
      </c>
      <c r="D13" s="37" t="str">
        <f t="shared" si="0"/>
        <v xml:space="preserve"> </v>
      </c>
      <c r="E13" s="41">
        <v>289.5</v>
      </c>
      <c r="F13" s="69" t="s">
        <v>65</v>
      </c>
      <c r="G13" s="69"/>
      <c r="H13" s="37" t="s">
        <v>15</v>
      </c>
      <c r="I13" s="10" t="str">
        <f t="shared" si="1"/>
        <v xml:space="preserve"> </v>
      </c>
      <c r="J13" s="40">
        <f t="shared" si="2"/>
        <v>3.7597402597402598</v>
      </c>
      <c r="K13" s="11"/>
      <c r="L13" s="11" t="s">
        <v>16</v>
      </c>
      <c r="M13" s="12">
        <f t="shared" si="3"/>
        <v>0</v>
      </c>
      <c r="N13" s="13">
        <f t="shared" si="4"/>
        <v>77</v>
      </c>
      <c r="O13" s="13">
        <f t="shared" si="5"/>
        <v>3.7597402597402598</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t="s">
        <v>75</v>
      </c>
      <c r="B14" s="35" t="s">
        <v>76</v>
      </c>
      <c r="C14" s="36">
        <v>77</v>
      </c>
      <c r="D14" s="37" t="str">
        <f t="shared" si="0"/>
        <v xml:space="preserve"> </v>
      </c>
      <c r="E14" s="41">
        <v>172</v>
      </c>
      <c r="F14" s="69" t="s">
        <v>65</v>
      </c>
      <c r="G14" s="69"/>
      <c r="H14" s="37" t="s">
        <v>15</v>
      </c>
      <c r="I14" s="10" t="str">
        <f t="shared" si="1"/>
        <v xml:space="preserve"> </v>
      </c>
      <c r="J14" s="40">
        <f t="shared" si="2"/>
        <v>2.2337662337662336</v>
      </c>
      <c r="K14" s="11"/>
      <c r="L14" s="11" t="s">
        <v>16</v>
      </c>
      <c r="M14" s="12">
        <f t="shared" si="3"/>
        <v>0</v>
      </c>
      <c r="N14" s="13">
        <f t="shared" si="4"/>
        <v>77</v>
      </c>
      <c r="O14" s="13">
        <f t="shared" si="5"/>
        <v>2.2337662337662336</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t="s">
        <v>78</v>
      </c>
      <c r="B15" s="35" t="s">
        <v>77</v>
      </c>
      <c r="C15" s="36">
        <v>77</v>
      </c>
      <c r="D15" s="37" t="str">
        <f t="shared" si="0"/>
        <v xml:space="preserve"> </v>
      </c>
      <c r="E15" s="41">
        <v>172.5</v>
      </c>
      <c r="F15" s="69" t="s">
        <v>65</v>
      </c>
      <c r="G15" s="69"/>
      <c r="H15" s="37" t="s">
        <v>15</v>
      </c>
      <c r="I15" s="10" t="str">
        <f t="shared" si="1"/>
        <v xml:space="preserve"> </v>
      </c>
      <c r="J15" s="40">
        <f t="shared" si="2"/>
        <v>2.2402597402597402</v>
      </c>
      <c r="K15" s="11"/>
      <c r="L15" s="11" t="s">
        <v>16</v>
      </c>
      <c r="M15" s="12">
        <f t="shared" si="3"/>
        <v>0</v>
      </c>
      <c r="N15" s="13">
        <f t="shared" si="4"/>
        <v>77</v>
      </c>
      <c r="O15" s="13">
        <f t="shared" si="5"/>
        <v>2.2402597402597402</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t="s">
        <v>43</v>
      </c>
      <c r="B16" s="35" t="s">
        <v>44</v>
      </c>
      <c r="C16" s="36">
        <v>77</v>
      </c>
      <c r="D16" s="37" t="str">
        <f t="shared" si="0"/>
        <v xml:space="preserve"> </v>
      </c>
      <c r="E16" s="41">
        <v>187.5</v>
      </c>
      <c r="F16" s="67" t="s">
        <v>65</v>
      </c>
      <c r="G16" s="67"/>
      <c r="H16" s="37" t="s">
        <v>15</v>
      </c>
      <c r="I16" s="10" t="str">
        <f t="shared" si="1"/>
        <v xml:space="preserve"> </v>
      </c>
      <c r="J16" s="40">
        <f t="shared" si="2"/>
        <v>2.4350649350649349</v>
      </c>
      <c r="K16" s="11"/>
      <c r="L16" s="11" t="s">
        <v>16</v>
      </c>
      <c r="M16" s="12">
        <f t="shared" si="3"/>
        <v>0</v>
      </c>
      <c r="N16" s="13">
        <f t="shared" si="4"/>
        <v>77</v>
      </c>
      <c r="O16" s="13">
        <f t="shared" si="5"/>
        <v>2.4350649350649349</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t="s">
        <v>79</v>
      </c>
      <c r="B17" s="35" t="s">
        <v>80</v>
      </c>
      <c r="C17" s="36">
        <v>84</v>
      </c>
      <c r="D17" s="37" t="str">
        <f t="shared" si="0"/>
        <v xml:space="preserve"> </v>
      </c>
      <c r="E17" s="41">
        <v>182.5</v>
      </c>
      <c r="F17" s="67" t="s">
        <v>66</v>
      </c>
      <c r="G17" s="67"/>
      <c r="H17" s="37" t="s">
        <v>15</v>
      </c>
      <c r="I17" s="10" t="str">
        <f t="shared" si="1"/>
        <v xml:space="preserve"> </v>
      </c>
      <c r="J17" s="40">
        <f t="shared" si="2"/>
        <v>2.1726190476190474</v>
      </c>
      <c r="K17" s="11"/>
      <c r="L17" s="11" t="s">
        <v>16</v>
      </c>
      <c r="M17" s="12">
        <f t="shared" si="3"/>
        <v>0</v>
      </c>
      <c r="N17" s="13">
        <f t="shared" si="4"/>
        <v>84</v>
      </c>
      <c r="O17" s="13">
        <f t="shared" si="5"/>
        <v>2.1726190476190474</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t="s">
        <v>83</v>
      </c>
      <c r="B18" s="35" t="s">
        <v>81</v>
      </c>
      <c r="C18" s="36">
        <v>77</v>
      </c>
      <c r="D18" s="37" t="str">
        <f t="shared" si="0"/>
        <v xml:space="preserve"> </v>
      </c>
      <c r="E18" s="41">
        <v>241.5</v>
      </c>
      <c r="F18" s="67" t="s">
        <v>67</v>
      </c>
      <c r="G18" s="67"/>
      <c r="H18" s="37" t="s">
        <v>15</v>
      </c>
      <c r="I18" s="10" t="str">
        <f t="shared" si="1"/>
        <v xml:space="preserve"> </v>
      </c>
      <c r="J18" s="40">
        <f t="shared" si="2"/>
        <v>3.1363636363636362</v>
      </c>
      <c r="K18" s="11"/>
      <c r="L18" s="11" t="s">
        <v>16</v>
      </c>
      <c r="M18" s="12">
        <f t="shared" si="3"/>
        <v>0</v>
      </c>
      <c r="N18" s="13">
        <f t="shared" si="4"/>
        <v>77</v>
      </c>
      <c r="O18" s="13">
        <f t="shared" si="5"/>
        <v>3.1363636363636362</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t="s">
        <v>84</v>
      </c>
      <c r="B19" s="35" t="s">
        <v>82</v>
      </c>
      <c r="C19" s="36">
        <v>77</v>
      </c>
      <c r="D19" s="37" t="str">
        <f t="shared" si="0"/>
        <v xml:space="preserve"> </v>
      </c>
      <c r="E19" s="41">
        <v>191.5</v>
      </c>
      <c r="F19" s="87" t="s">
        <v>67</v>
      </c>
      <c r="G19" s="88"/>
      <c r="H19" s="37" t="s">
        <v>15</v>
      </c>
      <c r="I19" s="10" t="str">
        <f t="shared" si="1"/>
        <v xml:space="preserve"> </v>
      </c>
      <c r="J19" s="40">
        <f t="shared" si="2"/>
        <v>2.4870129870129869</v>
      </c>
      <c r="K19" s="11"/>
      <c r="L19" s="11" t="s">
        <v>16</v>
      </c>
      <c r="M19" s="12">
        <f t="shared" si="3"/>
        <v>0</v>
      </c>
      <c r="N19" s="13">
        <f t="shared" si="4"/>
        <v>77</v>
      </c>
      <c r="O19" s="13">
        <f t="shared" si="5"/>
        <v>2.4870129870129869</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t="s">
        <v>86</v>
      </c>
      <c r="B20" s="35" t="s">
        <v>85</v>
      </c>
      <c r="C20" s="36">
        <v>77</v>
      </c>
      <c r="D20" s="37" t="str">
        <f t="shared" si="0"/>
        <v xml:space="preserve"> </v>
      </c>
      <c r="E20" s="41">
        <v>242</v>
      </c>
      <c r="F20" s="67" t="s">
        <v>67</v>
      </c>
      <c r="G20" s="67"/>
      <c r="H20" s="37" t="s">
        <v>15</v>
      </c>
      <c r="I20" s="10" t="str">
        <f t="shared" si="1"/>
        <v xml:space="preserve"> </v>
      </c>
      <c r="J20" s="40">
        <f t="shared" si="2"/>
        <v>3.1428571428571428</v>
      </c>
      <c r="K20" s="11"/>
      <c r="L20" s="11" t="s">
        <v>16</v>
      </c>
      <c r="M20" s="12">
        <f t="shared" si="3"/>
        <v>0</v>
      </c>
      <c r="N20" s="13">
        <f t="shared" si="4"/>
        <v>77</v>
      </c>
      <c r="O20" s="13">
        <f t="shared" si="5"/>
        <v>3.1428571428571428</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t="s">
        <v>88</v>
      </c>
      <c r="B21" s="35" t="s">
        <v>87</v>
      </c>
      <c r="C21" s="36">
        <v>84</v>
      </c>
      <c r="D21" s="37" t="str">
        <f t="shared" si="0"/>
        <v xml:space="preserve"> </v>
      </c>
      <c r="E21" s="41">
        <v>262.5</v>
      </c>
      <c r="F21" s="67" t="s">
        <v>68</v>
      </c>
      <c r="G21" s="67"/>
      <c r="H21" s="37" t="s">
        <v>15</v>
      </c>
      <c r="I21" s="10" t="str">
        <f t="shared" si="1"/>
        <v xml:space="preserve"> </v>
      </c>
      <c r="J21" s="40">
        <f t="shared" si="2"/>
        <v>3.125</v>
      </c>
      <c r="K21" s="11"/>
      <c r="L21" s="11" t="s">
        <v>16</v>
      </c>
      <c r="M21" s="12">
        <f t="shared" si="3"/>
        <v>0</v>
      </c>
      <c r="N21" s="13">
        <f t="shared" si="4"/>
        <v>84</v>
      </c>
      <c r="O21" s="13">
        <f t="shared" si="5"/>
        <v>3.125</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t="s">
        <v>137</v>
      </c>
      <c r="B22" s="35" t="s">
        <v>138</v>
      </c>
      <c r="C22" s="36">
        <v>77</v>
      </c>
      <c r="D22" s="37">
        <f t="shared" si="0"/>
        <v>92</v>
      </c>
      <c r="E22" s="41">
        <v>173</v>
      </c>
      <c r="F22" s="67" t="s">
        <v>65</v>
      </c>
      <c r="G22" s="67"/>
      <c r="H22" s="37">
        <v>90</v>
      </c>
      <c r="I22" s="10"/>
      <c r="J22" s="40">
        <f t="shared" si="2"/>
        <v>2.5326086956521738</v>
      </c>
      <c r="K22" s="11"/>
      <c r="L22" s="11" t="s">
        <v>16</v>
      </c>
      <c r="M22" s="12">
        <f t="shared" si="3"/>
        <v>4</v>
      </c>
      <c r="N22" s="13">
        <f t="shared" si="4"/>
        <v>92</v>
      </c>
      <c r="O22" s="13">
        <f t="shared" si="5"/>
        <v>2.5326086956521738</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4</v>
      </c>
      <c r="AL22" s="16" t="str">
        <f t="shared" si="14"/>
        <v>YETERLİ</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65</v>
      </c>
      <c r="B32" s="60"/>
      <c r="C32" s="26"/>
      <c r="D32" s="55" t="s">
        <v>66</v>
      </c>
      <c r="E32" s="55"/>
      <c r="F32" s="55"/>
      <c r="G32" s="21"/>
      <c r="H32" s="55" t="s">
        <v>67</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25</v>
      </c>
      <c r="E36" s="53"/>
      <c r="F36" s="53"/>
      <c r="G36" s="26"/>
      <c r="H36" s="53"/>
      <c r="I36" s="53"/>
      <c r="J36" s="54"/>
    </row>
    <row r="37" spans="1:10" x14ac:dyDescent="0.25">
      <c r="A37" s="52"/>
      <c r="B37" s="52"/>
      <c r="C37" s="26"/>
      <c r="D37" s="55" t="s">
        <v>68</v>
      </c>
      <c r="E37" s="55"/>
      <c r="F37" s="55"/>
      <c r="G37" s="26"/>
      <c r="H37" s="52"/>
      <c r="I37" s="52"/>
      <c r="J37" s="8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8.5" customHeight="1" x14ac:dyDescent="0.25">
      <c r="A41" s="61" t="s">
        <v>28</v>
      </c>
      <c r="B41" s="62"/>
      <c r="C41" s="62"/>
      <c r="D41" s="62"/>
      <c r="E41" s="62"/>
      <c r="F41" s="62"/>
      <c r="G41" s="62"/>
      <c r="H41" s="62"/>
      <c r="I41" s="62"/>
      <c r="J41" s="63"/>
    </row>
    <row r="42" spans="1:10" ht="70.5" customHeight="1" thickBot="1" x14ac:dyDescent="0.3">
      <c r="A42" s="64" t="s">
        <v>29</v>
      </c>
      <c r="B42" s="65"/>
      <c r="C42" s="65"/>
      <c r="D42" s="65"/>
      <c r="E42" s="65"/>
      <c r="F42" s="65"/>
      <c r="G42" s="65"/>
      <c r="H42" s="65"/>
      <c r="I42" s="65"/>
      <c r="J42" s="66"/>
    </row>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pageSetup paperSize="0" orientation="portrait" horizontalDpi="0" verticalDpi="0" copie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topLeftCell="A13" workbookViewId="0">
      <selection activeCell="A41" sqref="A41:J41"/>
    </sheetView>
  </sheetViews>
  <sheetFormatPr defaultRowHeight="15" x14ac:dyDescent="0.25"/>
  <cols>
    <col min="1" max="1" width="12.42578125" customWidth="1"/>
    <col min="2" max="2" width="23.7109375" customWidth="1"/>
    <col min="3" max="3" width="9.140625" customWidth="1"/>
    <col min="4" max="4" width="13.28515625" customWidth="1"/>
    <col min="5" max="5" width="12.85546875" customWidth="1"/>
    <col min="6" max="6" width="28.7109375" customWidth="1"/>
    <col min="7" max="7" width="0.85546875" hidden="1" customWidth="1"/>
    <col min="8" max="8" width="10.42578125" customWidth="1"/>
    <col min="9" max="9" width="29.140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89</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90</v>
      </c>
      <c r="B11" s="35" t="s">
        <v>91</v>
      </c>
      <c r="C11" s="36">
        <v>77</v>
      </c>
      <c r="D11" s="37" t="str">
        <f t="shared" ref="D11:D30" si="0">IF(H11=" "," ",N11)</f>
        <v xml:space="preserve"> </v>
      </c>
      <c r="E11" s="38">
        <v>256.5</v>
      </c>
      <c r="F11" s="69" t="s">
        <v>92</v>
      </c>
      <c r="G11" s="69"/>
      <c r="H11" s="39" t="s">
        <v>15</v>
      </c>
      <c r="I11" s="10" t="str">
        <f>IF(C11=0," ",IF(H11=0," ",IF(H11="GR",AP11,AL11)))</f>
        <v xml:space="preserve"> </v>
      </c>
      <c r="J11" s="40">
        <f>IF(C11=0," ",IF(H11=0," ",O11))</f>
        <v>3.331168831168831</v>
      </c>
      <c r="K11" s="11"/>
      <c r="L11" s="11" t="s">
        <v>16</v>
      </c>
      <c r="M11" s="12">
        <f>IF(H11&lt;90,0,IF(H11&lt;=100,4,0))</f>
        <v>0</v>
      </c>
      <c r="N11" s="13">
        <f>IF(H11=" ",C11,(C11+15))</f>
        <v>77</v>
      </c>
      <c r="O11" s="13">
        <f>IF(H11="BAŞARILI",(E11/N11),IF(H11&gt;0,(((AK11*15)+E11)/N11),E11))</f>
        <v>3.331168831168831</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94</v>
      </c>
      <c r="B12" s="35" t="s">
        <v>93</v>
      </c>
      <c r="C12" s="36">
        <v>77</v>
      </c>
      <c r="D12" s="37" t="str">
        <f t="shared" si="0"/>
        <v xml:space="preserve"> </v>
      </c>
      <c r="E12" s="41">
        <v>284.5</v>
      </c>
      <c r="F12" s="69" t="s">
        <v>92</v>
      </c>
      <c r="G12" s="69"/>
      <c r="H12" s="37" t="s">
        <v>15</v>
      </c>
      <c r="I12" s="10" t="str">
        <f t="shared" ref="I12:I30" si="1">IF(C12=0," ",IF(H12=0," ",IF(H12="GR",AP12,AL12)))</f>
        <v xml:space="preserve"> </v>
      </c>
      <c r="J12" s="40">
        <f t="shared" ref="J12:J30" si="2">IF(C12=0," ",IF(H12=0," ",O12))</f>
        <v>3.6948051948051948</v>
      </c>
      <c r="K12" s="11"/>
      <c r="L12" s="11" t="s">
        <v>16</v>
      </c>
      <c r="M12" s="12">
        <f t="shared" ref="M12:M30" si="3">IF(H12&lt;90,0,IF(H12&lt;=100,4,0))</f>
        <v>0</v>
      </c>
      <c r="N12" s="13">
        <f t="shared" ref="N12:N30" si="4">IF(H12=" ",C12,(C12+15))</f>
        <v>77</v>
      </c>
      <c r="O12" s="13">
        <f t="shared" ref="O12:O30" si="5">IF(H12="BAŞARILI",(E12/N12),IF(H12&gt;0,(((AK12*15)+E12)/N12),E12))</f>
        <v>3.6948051948051948</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45" t="s">
        <v>97</v>
      </c>
      <c r="B13" s="46" t="s">
        <v>96</v>
      </c>
      <c r="C13" s="47">
        <v>76</v>
      </c>
      <c r="D13" s="48" t="str">
        <f t="shared" si="0"/>
        <v xml:space="preserve"> </v>
      </c>
      <c r="E13" s="49">
        <v>148.5</v>
      </c>
      <c r="F13" s="89" t="s">
        <v>95</v>
      </c>
      <c r="G13" s="89"/>
      <c r="H13" s="48" t="s">
        <v>15</v>
      </c>
      <c r="I13" s="50" t="s">
        <v>117</v>
      </c>
      <c r="J13" s="51">
        <f t="shared" si="2"/>
        <v>1.9539473684210527</v>
      </c>
      <c r="K13" s="11"/>
      <c r="L13" s="11" t="s">
        <v>16</v>
      </c>
      <c r="M13" s="12">
        <f t="shared" si="3"/>
        <v>0</v>
      </c>
      <c r="N13" s="13">
        <f t="shared" si="4"/>
        <v>76</v>
      </c>
      <c r="O13" s="13">
        <f t="shared" si="5"/>
        <v>1.9539473684210527</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t="s">
        <v>99</v>
      </c>
      <c r="B14" s="35" t="s">
        <v>98</v>
      </c>
      <c r="C14" s="36">
        <v>75</v>
      </c>
      <c r="D14" s="37" t="str">
        <f t="shared" si="0"/>
        <v xml:space="preserve"> </v>
      </c>
      <c r="E14" s="41">
        <v>199.5</v>
      </c>
      <c r="F14" s="69" t="s">
        <v>95</v>
      </c>
      <c r="G14" s="69"/>
      <c r="H14" s="37" t="s">
        <v>15</v>
      </c>
      <c r="I14" s="10" t="str">
        <f t="shared" si="1"/>
        <v xml:space="preserve"> </v>
      </c>
      <c r="J14" s="40">
        <f t="shared" si="2"/>
        <v>2.66</v>
      </c>
      <c r="K14" s="11"/>
      <c r="L14" s="11" t="s">
        <v>16</v>
      </c>
      <c r="M14" s="12">
        <f t="shared" si="3"/>
        <v>0</v>
      </c>
      <c r="N14" s="13">
        <f t="shared" si="4"/>
        <v>75</v>
      </c>
      <c r="O14" s="13">
        <f t="shared" si="5"/>
        <v>2.66</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t="s">
        <v>102</v>
      </c>
      <c r="B15" s="35" t="s">
        <v>101</v>
      </c>
      <c r="C15" s="36">
        <v>77</v>
      </c>
      <c r="D15" s="37" t="str">
        <f t="shared" si="0"/>
        <v xml:space="preserve"> </v>
      </c>
      <c r="E15" s="41">
        <v>191.5</v>
      </c>
      <c r="F15" s="69" t="s">
        <v>100</v>
      </c>
      <c r="G15" s="69"/>
      <c r="H15" s="37" t="s">
        <v>15</v>
      </c>
      <c r="I15" s="10" t="str">
        <f t="shared" si="1"/>
        <v xml:space="preserve"> </v>
      </c>
      <c r="J15" s="40">
        <f t="shared" si="2"/>
        <v>2.4870129870129869</v>
      </c>
      <c r="K15" s="11"/>
      <c r="L15" s="11" t="s">
        <v>16</v>
      </c>
      <c r="M15" s="12">
        <f t="shared" si="3"/>
        <v>0</v>
      </c>
      <c r="N15" s="13">
        <f t="shared" si="4"/>
        <v>77</v>
      </c>
      <c r="O15" s="13">
        <f t="shared" si="5"/>
        <v>2.4870129870129869</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t="s">
        <v>104</v>
      </c>
      <c r="B16" s="35" t="s">
        <v>103</v>
      </c>
      <c r="C16" s="36">
        <v>77</v>
      </c>
      <c r="D16" s="37" t="str">
        <f t="shared" si="0"/>
        <v xml:space="preserve"> </v>
      </c>
      <c r="E16" s="41">
        <v>237</v>
      </c>
      <c r="F16" s="67" t="s">
        <v>100</v>
      </c>
      <c r="G16" s="67"/>
      <c r="H16" s="37" t="s">
        <v>15</v>
      </c>
      <c r="I16" s="10" t="str">
        <f t="shared" si="1"/>
        <v xml:space="preserve"> </v>
      </c>
      <c r="J16" s="40">
        <f t="shared" si="2"/>
        <v>3.0779220779220777</v>
      </c>
      <c r="K16" s="11"/>
      <c r="L16" s="11" t="s">
        <v>16</v>
      </c>
      <c r="M16" s="12">
        <f t="shared" si="3"/>
        <v>0</v>
      </c>
      <c r="N16" s="13">
        <f t="shared" si="4"/>
        <v>77</v>
      </c>
      <c r="O16" s="13">
        <f t="shared" si="5"/>
        <v>3.0779220779220777</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45" t="s">
        <v>115</v>
      </c>
      <c r="B17" s="46" t="s">
        <v>114</v>
      </c>
      <c r="C17" s="47">
        <v>76</v>
      </c>
      <c r="D17" s="48" t="str">
        <f t="shared" si="0"/>
        <v xml:space="preserve"> </v>
      </c>
      <c r="E17" s="49">
        <v>194.5</v>
      </c>
      <c r="F17" s="70" t="s">
        <v>113</v>
      </c>
      <c r="G17" s="70"/>
      <c r="H17" s="48" t="s">
        <v>15</v>
      </c>
      <c r="I17" s="50" t="s">
        <v>116</v>
      </c>
      <c r="J17" s="51">
        <f t="shared" si="2"/>
        <v>2.5592105263157894</v>
      </c>
      <c r="K17" s="11"/>
      <c r="L17" s="11" t="s">
        <v>16</v>
      </c>
      <c r="M17" s="12">
        <f t="shared" si="3"/>
        <v>0</v>
      </c>
      <c r="N17" s="13">
        <f t="shared" si="4"/>
        <v>76</v>
      </c>
      <c r="O17" s="13">
        <f t="shared" si="5"/>
        <v>2.5592105263157894</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t="s">
        <v>139</v>
      </c>
      <c r="B18" s="35" t="s">
        <v>140</v>
      </c>
      <c r="C18" s="36">
        <v>77</v>
      </c>
      <c r="D18" s="37">
        <f t="shared" si="0"/>
        <v>92</v>
      </c>
      <c r="E18" s="41">
        <v>203</v>
      </c>
      <c r="F18" s="67" t="s">
        <v>95</v>
      </c>
      <c r="G18" s="67"/>
      <c r="H18" s="37">
        <v>85</v>
      </c>
      <c r="I18" s="10"/>
      <c r="J18" s="40">
        <f t="shared" si="2"/>
        <v>2.777173913043478</v>
      </c>
      <c r="K18" s="11"/>
      <c r="L18" s="11" t="s">
        <v>16</v>
      </c>
      <c r="M18" s="12">
        <f t="shared" si="3"/>
        <v>0</v>
      </c>
      <c r="N18" s="13">
        <f t="shared" si="4"/>
        <v>92</v>
      </c>
      <c r="O18" s="13">
        <f t="shared" si="5"/>
        <v>2.777173913043478</v>
      </c>
      <c r="P18" s="14">
        <v>3.5</v>
      </c>
      <c r="Q18" s="14" t="s">
        <v>17</v>
      </c>
      <c r="R18" s="15">
        <f t="shared" si="6"/>
        <v>3.5</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3.5</v>
      </c>
      <c r="AL18" s="16" t="str">
        <f t="shared" si="14"/>
        <v>YETERLİ</v>
      </c>
      <c r="AM18" s="15">
        <f t="shared" si="15"/>
        <v>2.5</v>
      </c>
      <c r="AP18" s="17" t="s">
        <v>24</v>
      </c>
    </row>
    <row r="19" spans="1:42" ht="15.75" x14ac:dyDescent="0.25">
      <c r="A19" s="34"/>
      <c r="B19" s="35"/>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92</v>
      </c>
      <c r="B32" s="60"/>
      <c r="C32" s="26"/>
      <c r="D32" s="55" t="s">
        <v>113</v>
      </c>
      <c r="E32" s="55"/>
      <c r="F32" s="55"/>
      <c r="G32" s="21"/>
      <c r="H32" s="55" t="s">
        <v>95</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25</v>
      </c>
      <c r="E36" s="53"/>
      <c r="F36" s="53"/>
      <c r="G36" s="26"/>
      <c r="H36" s="53" t="s">
        <v>26</v>
      </c>
      <c r="I36" s="53"/>
      <c r="J36" s="54"/>
    </row>
    <row r="37" spans="1:10" x14ac:dyDescent="0.25">
      <c r="A37" s="52"/>
      <c r="B37" s="52"/>
      <c r="C37" s="26"/>
      <c r="D37" s="55" t="s">
        <v>100</v>
      </c>
      <c r="E37" s="55"/>
      <c r="F37" s="55"/>
      <c r="G37" s="26"/>
      <c r="H37" s="55" t="s">
        <v>105</v>
      </c>
      <c r="I37" s="55"/>
      <c r="J37" s="5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8.5" customHeight="1" x14ac:dyDescent="0.25">
      <c r="A41" s="61" t="s">
        <v>28</v>
      </c>
      <c r="B41" s="62"/>
      <c r="C41" s="62"/>
      <c r="D41" s="62"/>
      <c r="E41" s="62"/>
      <c r="F41" s="62"/>
      <c r="G41" s="62"/>
      <c r="H41" s="62"/>
      <c r="I41" s="62"/>
      <c r="J41" s="63"/>
    </row>
    <row r="42" spans="1:10" ht="69.75" customHeight="1" thickBot="1" x14ac:dyDescent="0.3">
      <c r="A42" s="64" t="s">
        <v>29</v>
      </c>
      <c r="B42" s="65"/>
      <c r="C42" s="65"/>
      <c r="D42" s="65"/>
      <c r="E42" s="65"/>
      <c r="F42" s="65"/>
      <c r="G42" s="65"/>
      <c r="H42" s="65"/>
      <c r="I42" s="65"/>
      <c r="J42" s="66"/>
    </row>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pageSetup paperSize="0" orientation="portrait" horizontalDpi="0" verticalDpi="0" copie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16" workbookViewId="0">
      <selection sqref="A1:J1"/>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106</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112</v>
      </c>
      <c r="B11" s="35" t="s">
        <v>111</v>
      </c>
      <c r="C11" s="36">
        <v>77</v>
      </c>
      <c r="D11" s="37" t="str">
        <f t="shared" ref="D11:D30" si="0">IF(H11=" "," ",N11)</f>
        <v xml:space="preserve"> </v>
      </c>
      <c r="E11" s="38">
        <v>272.5</v>
      </c>
      <c r="F11" s="69" t="s">
        <v>107</v>
      </c>
      <c r="G11" s="69"/>
      <c r="H11" s="39" t="s">
        <v>15</v>
      </c>
      <c r="I11" s="10" t="str">
        <f>IF(C11=0," ",IF(H11=0," ",IF(H11="GR",AP11,AL11)))</f>
        <v xml:space="preserve"> </v>
      </c>
      <c r="J11" s="40">
        <f>IF(C11=0," ",IF(H11=0," ",O11))</f>
        <v>3.5389610389610389</v>
      </c>
      <c r="K11" s="11"/>
      <c r="L11" s="11" t="s">
        <v>16</v>
      </c>
      <c r="M11" s="12">
        <f>IF(H11&lt;90,0,IF(H11&lt;=100,4,0))</f>
        <v>0</v>
      </c>
      <c r="N11" s="13">
        <f>IF(H11=" ",C11,(C11+15))</f>
        <v>77</v>
      </c>
      <c r="O11" s="13">
        <f>IF(H11="BAŞARILI",(E11/N11),IF(H11&gt;0,(((AK11*15)+E11)/N11),E11))</f>
        <v>3.5389610389610389</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118</v>
      </c>
      <c r="B12" s="35" t="s">
        <v>119</v>
      </c>
      <c r="C12" s="36">
        <v>77</v>
      </c>
      <c r="D12" s="37" t="str">
        <f t="shared" si="0"/>
        <v xml:space="preserve"> </v>
      </c>
      <c r="E12" s="41">
        <v>222.5</v>
      </c>
      <c r="F12" s="69" t="s">
        <v>109</v>
      </c>
      <c r="G12" s="69"/>
      <c r="H12" s="37" t="s">
        <v>15</v>
      </c>
      <c r="I12" s="10" t="str">
        <f t="shared" ref="I12:I30" si="1">IF(C12=0," ",IF(H12=0," ",IF(H12="GR",AP12,AL12)))</f>
        <v xml:space="preserve"> </v>
      </c>
      <c r="J12" s="40">
        <f t="shared" ref="J12:J30" si="2">IF(C12=0," ",IF(H12=0," ",O12))</f>
        <v>2.8896103896103895</v>
      </c>
      <c r="K12" s="11"/>
      <c r="L12" s="11" t="s">
        <v>16</v>
      </c>
      <c r="M12" s="12">
        <f t="shared" ref="M12:M30" si="3">IF(H12&lt;90,0,IF(H12&lt;=100,4,0))</f>
        <v>0</v>
      </c>
      <c r="N12" s="13">
        <f t="shared" ref="N12:N30" si="4">IF(H12=" ",C12,(C12+15))</f>
        <v>77</v>
      </c>
      <c r="O12" s="13">
        <f t="shared" ref="O12:O30" si="5">IF(H12="BAŞARILI",(E12/N12),IF(H12&gt;0,(((AK12*15)+E12)/N12),E12))</f>
        <v>2.8896103896103895</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t="s">
        <v>121</v>
      </c>
      <c r="B13" s="35" t="s">
        <v>120</v>
      </c>
      <c r="C13" s="36">
        <v>77</v>
      </c>
      <c r="D13" s="37" t="str">
        <f t="shared" si="0"/>
        <v xml:space="preserve"> </v>
      </c>
      <c r="E13" s="41">
        <v>226.5</v>
      </c>
      <c r="F13" s="69" t="s">
        <v>109</v>
      </c>
      <c r="G13" s="69"/>
      <c r="H13" s="37" t="s">
        <v>15</v>
      </c>
      <c r="I13" s="10" t="str">
        <f t="shared" si="1"/>
        <v xml:space="preserve"> </v>
      </c>
      <c r="J13" s="40">
        <f t="shared" si="2"/>
        <v>2.9415584415584415</v>
      </c>
      <c r="K13" s="11"/>
      <c r="L13" s="11" t="s">
        <v>16</v>
      </c>
      <c r="M13" s="12">
        <f t="shared" si="3"/>
        <v>0</v>
      </c>
      <c r="N13" s="13">
        <f t="shared" si="4"/>
        <v>77</v>
      </c>
      <c r="O13" s="13">
        <f t="shared" si="5"/>
        <v>2.9415584415584415</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t="s">
        <v>123</v>
      </c>
      <c r="B14" s="35" t="s">
        <v>122</v>
      </c>
      <c r="C14" s="36">
        <v>77</v>
      </c>
      <c r="D14" s="37" t="str">
        <f t="shared" si="0"/>
        <v xml:space="preserve"> </v>
      </c>
      <c r="E14" s="41">
        <v>176.5</v>
      </c>
      <c r="F14" s="69" t="s">
        <v>108</v>
      </c>
      <c r="G14" s="69"/>
      <c r="H14" s="37" t="s">
        <v>15</v>
      </c>
      <c r="I14" s="10" t="str">
        <f t="shared" si="1"/>
        <v xml:space="preserve"> </v>
      </c>
      <c r="J14" s="40">
        <f t="shared" si="2"/>
        <v>2.2922077922077921</v>
      </c>
      <c r="K14" s="11"/>
      <c r="L14" s="11" t="s">
        <v>16</v>
      </c>
      <c r="M14" s="12">
        <f t="shared" si="3"/>
        <v>0</v>
      </c>
      <c r="N14" s="13">
        <f t="shared" si="4"/>
        <v>77</v>
      </c>
      <c r="O14" s="13">
        <f t="shared" si="5"/>
        <v>2.2922077922077921</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t="s">
        <v>125</v>
      </c>
      <c r="B15" s="35" t="s">
        <v>124</v>
      </c>
      <c r="C15" s="36">
        <v>77</v>
      </c>
      <c r="D15" s="37" t="str">
        <f t="shared" si="0"/>
        <v xml:space="preserve"> </v>
      </c>
      <c r="E15" s="41">
        <v>172.5</v>
      </c>
      <c r="F15" s="69" t="s">
        <v>110</v>
      </c>
      <c r="G15" s="69"/>
      <c r="H15" s="37" t="s">
        <v>15</v>
      </c>
      <c r="I15" s="10" t="str">
        <f t="shared" si="1"/>
        <v xml:space="preserve"> </v>
      </c>
      <c r="J15" s="40">
        <f t="shared" si="2"/>
        <v>2.2402597402597402</v>
      </c>
      <c r="K15" s="11"/>
      <c r="L15" s="11" t="s">
        <v>16</v>
      </c>
      <c r="M15" s="12">
        <f t="shared" si="3"/>
        <v>0</v>
      </c>
      <c r="N15" s="13">
        <f t="shared" si="4"/>
        <v>77</v>
      </c>
      <c r="O15" s="13">
        <f t="shared" si="5"/>
        <v>2.2402597402597402</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35"/>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35"/>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35"/>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35"/>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107</v>
      </c>
      <c r="B32" s="60"/>
      <c r="C32" s="26"/>
      <c r="D32" s="55" t="s">
        <v>109</v>
      </c>
      <c r="E32" s="55"/>
      <c r="F32" s="55"/>
      <c r="G32" s="21"/>
      <c r="H32" s="55" t="s">
        <v>108</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25</v>
      </c>
      <c r="E36" s="53"/>
      <c r="F36" s="53"/>
      <c r="G36" s="26"/>
      <c r="H36" s="53"/>
      <c r="I36" s="53"/>
      <c r="J36" s="54"/>
    </row>
    <row r="37" spans="1:10" x14ac:dyDescent="0.25">
      <c r="A37" s="52"/>
      <c r="B37" s="52"/>
      <c r="C37" s="26"/>
      <c r="D37" s="55" t="s">
        <v>110</v>
      </c>
      <c r="E37" s="55"/>
      <c r="F37" s="55"/>
      <c r="G37" s="26"/>
      <c r="H37" s="52"/>
      <c r="I37" s="52"/>
      <c r="J37" s="8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6.25" customHeight="1" x14ac:dyDescent="0.25">
      <c r="A41" s="61" t="s">
        <v>28</v>
      </c>
      <c r="B41" s="62"/>
      <c r="C41" s="62"/>
      <c r="D41" s="62"/>
      <c r="E41" s="62"/>
      <c r="F41" s="62"/>
      <c r="G41" s="62"/>
      <c r="H41" s="62"/>
      <c r="I41" s="62"/>
      <c r="J41" s="63"/>
    </row>
    <row r="42" spans="1:10" ht="72.75" customHeight="1" thickBot="1" x14ac:dyDescent="0.3">
      <c r="A42" s="64" t="s">
        <v>29</v>
      </c>
      <c r="B42" s="65"/>
      <c r="C42" s="65"/>
      <c r="D42" s="65"/>
      <c r="E42" s="65"/>
      <c r="F42" s="65"/>
      <c r="G42" s="65"/>
      <c r="H42" s="65"/>
      <c r="I42" s="65"/>
      <c r="J42" s="66"/>
    </row>
    <row r="52" ht="15" customHeight="1" x14ac:dyDescent="0.25"/>
    <row r="53" ht="75"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10" workbookViewId="0">
      <selection activeCell="B34" sqref="B34"/>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126</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129</v>
      </c>
      <c r="B11" s="35" t="s">
        <v>128</v>
      </c>
      <c r="C11" s="36">
        <v>99</v>
      </c>
      <c r="D11" s="37" t="str">
        <f t="shared" ref="D11:D30" si="0">IF(H11=" "," ",N11)</f>
        <v xml:space="preserve"> </v>
      </c>
      <c r="E11" s="38">
        <v>305</v>
      </c>
      <c r="F11" s="69" t="s">
        <v>127</v>
      </c>
      <c r="G11" s="69"/>
      <c r="H11" s="39" t="s">
        <v>15</v>
      </c>
      <c r="I11" s="10" t="str">
        <f>IF(C11=0," ",IF(H11=0," ",IF(H11="GR",AP11,AL11)))</f>
        <v xml:space="preserve"> </v>
      </c>
      <c r="J11" s="40">
        <f>IF(C11=0," ",IF(H11=0," ",O11))</f>
        <v>3.0808080808080809</v>
      </c>
      <c r="K11" s="11"/>
      <c r="L11" s="11" t="s">
        <v>16</v>
      </c>
      <c r="M11" s="12">
        <f>IF(H11&lt;90,0,IF(H11&lt;=100,4,0))</f>
        <v>0</v>
      </c>
      <c r="N11" s="13">
        <f>IF(H11=" ",C11,(C11+15))</f>
        <v>99</v>
      </c>
      <c r="O11" s="13">
        <f>IF(H11="BAŞARILI",(E11/N11),IF(H11&gt;0,(((AK11*15)+E11)/N11),E11))</f>
        <v>3.0808080808080809</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131</v>
      </c>
      <c r="B12" s="35" t="s">
        <v>130</v>
      </c>
      <c r="C12" s="36">
        <v>74</v>
      </c>
      <c r="D12" s="37" t="str">
        <f t="shared" si="0"/>
        <v xml:space="preserve"> </v>
      </c>
      <c r="E12" s="41">
        <v>153.5</v>
      </c>
      <c r="F12" s="69" t="s">
        <v>132</v>
      </c>
      <c r="G12" s="69"/>
      <c r="H12" s="37" t="s">
        <v>15</v>
      </c>
      <c r="I12" s="10" t="str">
        <f t="shared" ref="I12:I30" si="1">IF(C12=0," ",IF(H12=0," ",IF(H12="GR",AP12,AL12)))</f>
        <v xml:space="preserve"> </v>
      </c>
      <c r="J12" s="40">
        <f t="shared" ref="J12:J30" si="2">IF(C12=0," ",IF(H12=0," ",O12))</f>
        <v>2.0743243243243241</v>
      </c>
      <c r="K12" s="11"/>
      <c r="L12" s="11" t="s">
        <v>16</v>
      </c>
      <c r="M12" s="12">
        <f t="shared" ref="M12:M30" si="3">IF(H12&lt;90,0,IF(H12&lt;=100,4,0))</f>
        <v>0</v>
      </c>
      <c r="N12" s="13">
        <f t="shared" ref="N12:N30" si="4">IF(H12=" ",C12,(C12+15))</f>
        <v>74</v>
      </c>
      <c r="O12" s="13">
        <f t="shared" ref="O12:O30" si="5">IF(H12="BAŞARILI",(E12/N12),IF(H12&gt;0,(((AK12*15)+E12)/N12),E12))</f>
        <v>2.0743243243243241</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v>
      </c>
      <c r="AP12" s="17" t="s">
        <v>24</v>
      </c>
    </row>
    <row r="13" spans="1:51" ht="15.75" x14ac:dyDescent="0.25">
      <c r="A13" s="45" t="s">
        <v>136</v>
      </c>
      <c r="B13" s="46" t="s">
        <v>135</v>
      </c>
      <c r="C13" s="47">
        <v>63</v>
      </c>
      <c r="D13" s="48" t="str">
        <f t="shared" si="0"/>
        <v xml:space="preserve"> </v>
      </c>
      <c r="E13" s="49">
        <v>137.5</v>
      </c>
      <c r="F13" s="89" t="s">
        <v>133</v>
      </c>
      <c r="G13" s="89"/>
      <c r="H13" s="48" t="s">
        <v>15</v>
      </c>
      <c r="I13" s="50" t="s">
        <v>51</v>
      </c>
      <c r="J13" s="51">
        <f t="shared" si="2"/>
        <v>2.1825396825396823</v>
      </c>
      <c r="K13" s="11"/>
      <c r="L13" s="11" t="s">
        <v>16</v>
      </c>
      <c r="M13" s="12">
        <f t="shared" si="3"/>
        <v>0</v>
      </c>
      <c r="N13" s="13">
        <f t="shared" si="4"/>
        <v>63</v>
      </c>
      <c r="O13" s="13">
        <f t="shared" si="5"/>
        <v>2.1825396825396823</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c r="B14" s="35"/>
      <c r="C14" s="36">
        <v>77</v>
      </c>
      <c r="D14" s="37" t="str">
        <f t="shared" si="0"/>
        <v xml:space="preserve"> </v>
      </c>
      <c r="E14" s="41">
        <v>176.5</v>
      </c>
      <c r="F14" s="69"/>
      <c r="G14" s="69"/>
      <c r="H14" s="37" t="s">
        <v>15</v>
      </c>
      <c r="I14" s="10" t="str">
        <f t="shared" si="1"/>
        <v xml:space="preserve"> </v>
      </c>
      <c r="J14" s="40">
        <f t="shared" si="2"/>
        <v>2.2922077922077921</v>
      </c>
      <c r="K14" s="11"/>
      <c r="L14" s="11" t="s">
        <v>16</v>
      </c>
      <c r="M14" s="12">
        <f t="shared" si="3"/>
        <v>0</v>
      </c>
      <c r="N14" s="13">
        <f t="shared" si="4"/>
        <v>77</v>
      </c>
      <c r="O14" s="13">
        <f t="shared" si="5"/>
        <v>2.2922077922077921</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c r="B15" s="35"/>
      <c r="C15" s="36">
        <v>77</v>
      </c>
      <c r="D15" s="37" t="str">
        <f t="shared" si="0"/>
        <v xml:space="preserve"> </v>
      </c>
      <c r="E15" s="41">
        <v>172.5</v>
      </c>
      <c r="F15" s="69"/>
      <c r="G15" s="69"/>
      <c r="H15" s="37" t="s">
        <v>15</v>
      </c>
      <c r="I15" s="10" t="str">
        <f t="shared" si="1"/>
        <v xml:space="preserve"> </v>
      </c>
      <c r="J15" s="40">
        <f t="shared" si="2"/>
        <v>2.2402597402597402</v>
      </c>
      <c r="K15" s="11"/>
      <c r="L15" s="11" t="s">
        <v>16</v>
      </c>
      <c r="M15" s="12">
        <f t="shared" si="3"/>
        <v>0</v>
      </c>
      <c r="N15" s="13">
        <f t="shared" si="4"/>
        <v>77</v>
      </c>
      <c r="O15" s="13">
        <f t="shared" si="5"/>
        <v>2.2402597402597402</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35"/>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35"/>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35"/>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35"/>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127</v>
      </c>
      <c r="B32" s="60"/>
      <c r="C32" s="26"/>
      <c r="D32" s="55" t="s">
        <v>132</v>
      </c>
      <c r="E32" s="55"/>
      <c r="F32" s="55"/>
      <c r="G32" s="21"/>
      <c r="H32" s="55" t="s">
        <v>133</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25</v>
      </c>
      <c r="E36" s="53"/>
      <c r="F36" s="53"/>
      <c r="G36" s="26"/>
      <c r="H36" s="53"/>
      <c r="I36" s="53"/>
      <c r="J36" s="54"/>
    </row>
    <row r="37" spans="1:10" x14ac:dyDescent="0.25">
      <c r="A37" s="52"/>
      <c r="B37" s="52"/>
      <c r="C37" s="26"/>
      <c r="D37" s="55" t="s">
        <v>134</v>
      </c>
      <c r="E37" s="55"/>
      <c r="F37" s="55"/>
      <c r="G37" s="26"/>
      <c r="H37" s="52"/>
      <c r="I37" s="52"/>
      <c r="J37" s="8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5.5" customHeight="1" x14ac:dyDescent="0.25">
      <c r="A41" s="61" t="s">
        <v>28</v>
      </c>
      <c r="B41" s="62"/>
      <c r="C41" s="62"/>
      <c r="D41" s="62"/>
      <c r="E41" s="62"/>
      <c r="F41" s="62"/>
      <c r="G41" s="62"/>
      <c r="H41" s="62"/>
      <c r="I41" s="62"/>
      <c r="J41" s="63"/>
    </row>
    <row r="42" spans="1:10" ht="72.75" customHeight="1" thickBot="1" x14ac:dyDescent="0.3">
      <c r="A42" s="64" t="s">
        <v>29</v>
      </c>
      <c r="B42" s="65"/>
      <c r="C42" s="65"/>
      <c r="D42" s="65"/>
      <c r="E42" s="65"/>
      <c r="F42" s="65"/>
      <c r="G42" s="65"/>
      <c r="H42" s="65"/>
      <c r="I42" s="65"/>
      <c r="J42" s="66"/>
    </row>
    <row r="52" ht="15" customHeight="1" x14ac:dyDescent="0.25"/>
    <row r="53" ht="75"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16" workbookViewId="0">
      <selection activeCell="A42" sqref="A42:J42"/>
    </sheetView>
  </sheetViews>
  <sheetFormatPr defaultRowHeight="15" x14ac:dyDescent="0.25"/>
  <cols>
    <col min="1" max="1" width="13" customWidth="1"/>
    <col min="2" max="2" width="22.42578125" customWidth="1"/>
    <col min="3" max="3" width="9.140625" customWidth="1"/>
    <col min="4" max="4" width="13.28515625" customWidth="1"/>
    <col min="5" max="5" width="12.85546875" customWidth="1"/>
    <col min="6" max="6" width="29"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30</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142</v>
      </c>
      <c r="B11" s="35" t="s">
        <v>141</v>
      </c>
      <c r="C11" s="36">
        <v>77</v>
      </c>
      <c r="D11" s="37" t="str">
        <f t="shared" ref="D11:D30" si="0">IF(H11=" "," ",N11)</f>
        <v xml:space="preserve"> </v>
      </c>
      <c r="E11" s="38">
        <v>262.5</v>
      </c>
      <c r="F11" s="69" t="s">
        <v>32</v>
      </c>
      <c r="G11" s="69"/>
      <c r="H11" s="39" t="s">
        <v>15</v>
      </c>
      <c r="I11" s="10" t="str">
        <f>IF(C11=0," ",IF(H11=0," ",IF(H11="GR",AP11,AL11)))</f>
        <v xml:space="preserve"> </v>
      </c>
      <c r="J11" s="40">
        <f>IF(C11=0," ",IF(H11=0," ",O11))</f>
        <v>3.4090909090909092</v>
      </c>
      <c r="K11" s="11"/>
      <c r="L11" s="11" t="s">
        <v>16</v>
      </c>
      <c r="M11" s="12">
        <f>IF(H11&lt;90,0,IF(H11&lt;=100,4,0))</f>
        <v>0</v>
      </c>
      <c r="N11" s="13">
        <f>IF(H11=" ",C11,(C11+15))</f>
        <v>77</v>
      </c>
      <c r="O11" s="13">
        <f>IF(H11="BAŞARILI",(E11/N11),IF(H11&gt;0,(((AK11*15)+E11)/N11),E11))</f>
        <v>3.4090909090909092</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143</v>
      </c>
      <c r="B12" s="35" t="s">
        <v>144</v>
      </c>
      <c r="C12" s="36">
        <v>84</v>
      </c>
      <c r="D12" s="37" t="str">
        <f t="shared" si="0"/>
        <v xml:space="preserve"> </v>
      </c>
      <c r="E12" s="41">
        <v>209.5</v>
      </c>
      <c r="F12" s="69" t="s">
        <v>31</v>
      </c>
      <c r="G12" s="69"/>
      <c r="H12" s="37" t="s">
        <v>15</v>
      </c>
      <c r="I12" s="10" t="str">
        <f t="shared" ref="I12:I30" si="1">IF(C12=0," ",IF(H12=0," ",IF(H12="GR",AP12,AL12)))</f>
        <v xml:space="preserve"> </v>
      </c>
      <c r="J12" s="40">
        <f t="shared" ref="J12:J30" si="2">IF(C12=0," ",IF(H12=0," ",O12))</f>
        <v>2.4940476190476191</v>
      </c>
      <c r="K12" s="11"/>
      <c r="L12" s="11" t="s">
        <v>16</v>
      </c>
      <c r="M12" s="12">
        <f t="shared" ref="M12:M30" si="3">IF(H12&lt;90,0,IF(H12&lt;=100,4,0))</f>
        <v>0</v>
      </c>
      <c r="N12" s="13">
        <f t="shared" ref="N12:N30" si="4">IF(H12=" ",C12,(C12+15))</f>
        <v>84</v>
      </c>
      <c r="O12" s="13">
        <f t="shared" ref="O12:O30" si="5">IF(H12="BAŞARILI",(E12/N12),IF(H12&gt;0,(((AK12*15)+E12)/N12),E12))</f>
        <v>2.4940476190476191</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t="s">
        <v>146</v>
      </c>
      <c r="B13" s="35" t="s">
        <v>145</v>
      </c>
      <c r="C13" s="36">
        <v>89</v>
      </c>
      <c r="D13" s="37" t="str">
        <f t="shared" si="0"/>
        <v xml:space="preserve"> </v>
      </c>
      <c r="E13" s="41">
        <v>219</v>
      </c>
      <c r="F13" s="69" t="s">
        <v>31</v>
      </c>
      <c r="G13" s="69"/>
      <c r="H13" s="37" t="s">
        <v>15</v>
      </c>
      <c r="I13" s="10" t="str">
        <f t="shared" si="1"/>
        <v xml:space="preserve"> </v>
      </c>
      <c r="J13" s="40">
        <f t="shared" si="2"/>
        <v>2.4606741573033708</v>
      </c>
      <c r="K13" s="11"/>
      <c r="L13" s="11" t="s">
        <v>16</v>
      </c>
      <c r="M13" s="12">
        <f t="shared" si="3"/>
        <v>0</v>
      </c>
      <c r="N13" s="13">
        <f t="shared" si="4"/>
        <v>89</v>
      </c>
      <c r="O13" s="13">
        <f t="shared" si="5"/>
        <v>2.4606741573033708</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v>
      </c>
      <c r="AP13" s="17" t="s">
        <v>24</v>
      </c>
    </row>
    <row r="14" spans="1:51" ht="15.75" x14ac:dyDescent="0.25">
      <c r="A14" s="34" t="s">
        <v>147</v>
      </c>
      <c r="B14" s="35" t="s">
        <v>148</v>
      </c>
      <c r="C14" s="36">
        <v>77</v>
      </c>
      <c r="D14" s="37" t="str">
        <f t="shared" si="0"/>
        <v xml:space="preserve"> </v>
      </c>
      <c r="E14" s="41">
        <v>188.5</v>
      </c>
      <c r="F14" s="69" t="s">
        <v>54</v>
      </c>
      <c r="G14" s="69"/>
      <c r="H14" s="37" t="s">
        <v>15</v>
      </c>
      <c r="I14" s="10" t="str">
        <f t="shared" si="1"/>
        <v xml:space="preserve"> </v>
      </c>
      <c r="J14" s="40">
        <f t="shared" si="2"/>
        <v>2.448051948051948</v>
      </c>
      <c r="K14" s="11"/>
      <c r="L14" s="11" t="s">
        <v>16</v>
      </c>
      <c r="M14" s="12">
        <f t="shared" si="3"/>
        <v>0</v>
      </c>
      <c r="N14" s="13">
        <f t="shared" si="4"/>
        <v>77</v>
      </c>
      <c r="O14" s="13">
        <f t="shared" si="5"/>
        <v>2.448051948051948</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45" t="s">
        <v>150</v>
      </c>
      <c r="B15" s="46" t="s">
        <v>149</v>
      </c>
      <c r="C15" s="47">
        <v>61</v>
      </c>
      <c r="D15" s="48" t="str">
        <f t="shared" si="0"/>
        <v xml:space="preserve"> </v>
      </c>
      <c r="E15" s="49">
        <v>216</v>
      </c>
      <c r="F15" s="89" t="s">
        <v>34</v>
      </c>
      <c r="G15" s="89"/>
      <c r="H15" s="48" t="s">
        <v>15</v>
      </c>
      <c r="I15" s="50" t="s">
        <v>51</v>
      </c>
      <c r="J15" s="51">
        <f t="shared" si="2"/>
        <v>3.540983606557377</v>
      </c>
      <c r="K15" s="11"/>
      <c r="L15" s="11" t="s">
        <v>16</v>
      </c>
      <c r="M15" s="12">
        <f t="shared" si="3"/>
        <v>0</v>
      </c>
      <c r="N15" s="13">
        <f t="shared" si="4"/>
        <v>61</v>
      </c>
      <c r="O15" s="13">
        <f t="shared" si="5"/>
        <v>3.540983606557377</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t="s">
        <v>152</v>
      </c>
      <c r="B16" s="35" t="s">
        <v>151</v>
      </c>
      <c r="C16" s="36">
        <v>77</v>
      </c>
      <c r="D16" s="37" t="str">
        <f t="shared" si="0"/>
        <v xml:space="preserve"> </v>
      </c>
      <c r="E16" s="41">
        <v>208</v>
      </c>
      <c r="F16" s="67" t="s">
        <v>34</v>
      </c>
      <c r="G16" s="67"/>
      <c r="H16" s="37" t="s">
        <v>15</v>
      </c>
      <c r="I16" s="10" t="str">
        <f t="shared" si="1"/>
        <v xml:space="preserve"> </v>
      </c>
      <c r="J16" s="40">
        <f t="shared" si="2"/>
        <v>2.7012987012987013</v>
      </c>
      <c r="K16" s="11"/>
      <c r="L16" s="11" t="s">
        <v>16</v>
      </c>
      <c r="M16" s="12">
        <f t="shared" si="3"/>
        <v>0</v>
      </c>
      <c r="N16" s="13">
        <f t="shared" si="4"/>
        <v>77</v>
      </c>
      <c r="O16" s="13">
        <f t="shared" si="5"/>
        <v>2.7012987012987013</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35"/>
      <c r="C17" s="36">
        <v>84</v>
      </c>
      <c r="D17" s="37" t="str">
        <f t="shared" si="0"/>
        <v xml:space="preserve"> </v>
      </c>
      <c r="E17" s="41">
        <v>213.5</v>
      </c>
      <c r="F17" s="67"/>
      <c r="G17" s="67"/>
      <c r="H17" s="37" t="s">
        <v>15</v>
      </c>
      <c r="I17" s="10" t="str">
        <f t="shared" si="1"/>
        <v xml:space="preserve"> </v>
      </c>
      <c r="J17" s="40">
        <f t="shared" si="2"/>
        <v>2.5416666666666665</v>
      </c>
      <c r="K17" s="11"/>
      <c r="L17" s="11" t="s">
        <v>16</v>
      </c>
      <c r="M17" s="12">
        <f t="shared" si="3"/>
        <v>0</v>
      </c>
      <c r="N17" s="13">
        <f t="shared" si="4"/>
        <v>84</v>
      </c>
      <c r="O17" s="13">
        <f t="shared" si="5"/>
        <v>2.5416666666666665</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35"/>
      <c r="C18" s="36">
        <v>77</v>
      </c>
      <c r="D18" s="37" t="str">
        <f t="shared" si="0"/>
        <v xml:space="preserve"> </v>
      </c>
      <c r="E18" s="41">
        <v>276</v>
      </c>
      <c r="F18" s="67"/>
      <c r="G18" s="67"/>
      <c r="H18" s="37" t="s">
        <v>15</v>
      </c>
      <c r="I18" s="10" t="str">
        <f t="shared" si="1"/>
        <v xml:space="preserve"> </v>
      </c>
      <c r="J18" s="40">
        <f t="shared" si="2"/>
        <v>3.5844155844155843</v>
      </c>
      <c r="K18" s="11"/>
      <c r="L18" s="11" t="s">
        <v>16</v>
      </c>
      <c r="M18" s="12">
        <f t="shared" si="3"/>
        <v>0</v>
      </c>
      <c r="N18" s="13">
        <f t="shared" si="4"/>
        <v>77</v>
      </c>
      <c r="O18" s="13">
        <f t="shared" si="5"/>
        <v>3.5844155844155843</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35"/>
      <c r="C19" s="36">
        <v>77</v>
      </c>
      <c r="D19" s="37" t="str">
        <f t="shared" si="0"/>
        <v xml:space="preserve"> </v>
      </c>
      <c r="E19" s="41">
        <v>202</v>
      </c>
      <c r="F19" s="67"/>
      <c r="G19" s="67"/>
      <c r="H19" s="37" t="s">
        <v>15</v>
      </c>
      <c r="I19" s="10" t="str">
        <f t="shared" si="1"/>
        <v xml:space="preserve"> </v>
      </c>
      <c r="J19" s="40">
        <f t="shared" si="2"/>
        <v>2.6233766233766236</v>
      </c>
      <c r="K19" s="11"/>
      <c r="L19" s="11" t="s">
        <v>16</v>
      </c>
      <c r="M19" s="12">
        <f t="shared" si="3"/>
        <v>0</v>
      </c>
      <c r="N19" s="13">
        <f t="shared" si="4"/>
        <v>77</v>
      </c>
      <c r="O19" s="13">
        <f t="shared" si="5"/>
        <v>2.6233766233766236</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v>84</v>
      </c>
      <c r="D20" s="37" t="str">
        <f t="shared" si="0"/>
        <v xml:space="preserve"> </v>
      </c>
      <c r="E20" s="41">
        <v>209</v>
      </c>
      <c r="F20" s="67"/>
      <c r="G20" s="67"/>
      <c r="H20" s="37" t="s">
        <v>15</v>
      </c>
      <c r="I20" s="10" t="str">
        <f t="shared" si="1"/>
        <v xml:space="preserve"> </v>
      </c>
      <c r="J20" s="40">
        <f t="shared" si="2"/>
        <v>2.4880952380952381</v>
      </c>
      <c r="K20" s="11"/>
      <c r="L20" s="11" t="s">
        <v>16</v>
      </c>
      <c r="M20" s="12">
        <f t="shared" si="3"/>
        <v>0</v>
      </c>
      <c r="N20" s="13">
        <f t="shared" si="4"/>
        <v>84</v>
      </c>
      <c r="O20" s="13">
        <f t="shared" si="5"/>
        <v>2.4880952380952381</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v>70</v>
      </c>
      <c r="D21" s="37" t="str">
        <f t="shared" si="0"/>
        <v xml:space="preserve"> </v>
      </c>
      <c r="E21" s="41">
        <v>185</v>
      </c>
      <c r="F21" s="67"/>
      <c r="G21" s="67"/>
      <c r="H21" s="37" t="s">
        <v>15</v>
      </c>
      <c r="I21" s="10" t="str">
        <f t="shared" si="1"/>
        <v xml:space="preserve"> </v>
      </c>
      <c r="J21" s="40">
        <f t="shared" si="2"/>
        <v>2.6428571428571428</v>
      </c>
      <c r="K21" s="11"/>
      <c r="L21" s="11" t="s">
        <v>16</v>
      </c>
      <c r="M21" s="12">
        <f t="shared" si="3"/>
        <v>0</v>
      </c>
      <c r="N21" s="13">
        <f t="shared" si="4"/>
        <v>70</v>
      </c>
      <c r="O21" s="13">
        <f t="shared" si="5"/>
        <v>2.6428571428571428</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v>77</v>
      </c>
      <c r="D22" s="37" t="str">
        <f t="shared" si="0"/>
        <v xml:space="preserve"> </v>
      </c>
      <c r="E22" s="41">
        <v>173</v>
      </c>
      <c r="F22" s="67"/>
      <c r="G22" s="67"/>
      <c r="H22" s="37" t="s">
        <v>15</v>
      </c>
      <c r="I22" s="10" t="str">
        <f t="shared" si="1"/>
        <v xml:space="preserve"> </v>
      </c>
      <c r="J22" s="40">
        <f t="shared" si="2"/>
        <v>2.2467532467532467</v>
      </c>
      <c r="K22" s="11"/>
      <c r="L22" s="11" t="s">
        <v>16</v>
      </c>
      <c r="M22" s="12">
        <f t="shared" si="3"/>
        <v>0</v>
      </c>
      <c r="N22" s="13">
        <f t="shared" si="4"/>
        <v>77</v>
      </c>
      <c r="O22" s="13">
        <f t="shared" si="5"/>
        <v>2.2467532467532467</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v>77</v>
      </c>
      <c r="D24" s="37" t="str">
        <f t="shared" si="0"/>
        <v xml:space="preserve"> </v>
      </c>
      <c r="E24" s="41">
        <v>187.5</v>
      </c>
      <c r="F24" s="67"/>
      <c r="G24" s="67"/>
      <c r="H24" s="37" t="s">
        <v>15</v>
      </c>
      <c r="I24" s="10" t="str">
        <f t="shared" si="1"/>
        <v xml:space="preserve"> </v>
      </c>
      <c r="J24" s="40">
        <f t="shared" si="2"/>
        <v>2.4350649350649349</v>
      </c>
      <c r="K24" s="11"/>
      <c r="L24" s="11" t="s">
        <v>16</v>
      </c>
      <c r="M24" s="12">
        <f t="shared" si="3"/>
        <v>0</v>
      </c>
      <c r="N24" s="13">
        <f t="shared" si="4"/>
        <v>77</v>
      </c>
      <c r="O24" s="13">
        <f t="shared" si="5"/>
        <v>2.4350649350649349</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31</v>
      </c>
      <c r="B32" s="60"/>
      <c r="C32" s="26"/>
      <c r="D32" s="55" t="s">
        <v>32</v>
      </c>
      <c r="E32" s="55"/>
      <c r="F32" s="55"/>
      <c r="G32" s="21"/>
      <c r="H32" s="55" t="s">
        <v>33</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25</v>
      </c>
      <c r="E36" s="53"/>
      <c r="F36" s="53"/>
      <c r="G36" s="26"/>
      <c r="H36" s="53" t="s">
        <v>25</v>
      </c>
      <c r="I36" s="53"/>
      <c r="J36" s="54"/>
    </row>
    <row r="37" spans="1:10" x14ac:dyDescent="0.25">
      <c r="A37" s="52"/>
      <c r="B37" s="52"/>
      <c r="C37" s="26"/>
      <c r="D37" s="55" t="s">
        <v>34</v>
      </c>
      <c r="E37" s="55"/>
      <c r="F37" s="55"/>
      <c r="G37" s="26"/>
      <c r="H37" s="55" t="s">
        <v>54</v>
      </c>
      <c r="I37" s="55"/>
      <c r="J37" s="5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4.75" customHeight="1" x14ac:dyDescent="0.25">
      <c r="A41" s="61" t="s">
        <v>28</v>
      </c>
      <c r="B41" s="62"/>
      <c r="C41" s="62"/>
      <c r="D41" s="62"/>
      <c r="E41" s="62"/>
      <c r="F41" s="62"/>
      <c r="G41" s="62"/>
      <c r="H41" s="62"/>
      <c r="I41" s="62"/>
      <c r="J41" s="63"/>
    </row>
    <row r="42" spans="1:10" ht="70.5" customHeight="1" thickBot="1" x14ac:dyDescent="0.3">
      <c r="A42" s="64" t="s">
        <v>29</v>
      </c>
      <c r="B42" s="65"/>
      <c r="C42" s="65"/>
      <c r="D42" s="65"/>
      <c r="E42" s="65"/>
      <c r="F42" s="65"/>
      <c r="G42" s="65"/>
      <c r="H42" s="65"/>
      <c r="I42" s="65"/>
      <c r="J42" s="66"/>
    </row>
    <row r="52" ht="15" customHeight="1" x14ac:dyDescent="0.25"/>
    <row r="53" ht="75"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13" workbookViewId="0">
      <selection activeCell="C40" sqref="C40"/>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153</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158</v>
      </c>
      <c r="B11" s="35" t="s">
        <v>156</v>
      </c>
      <c r="C11" s="36">
        <v>77</v>
      </c>
      <c r="D11" s="37" t="str">
        <f t="shared" ref="D11:D30" si="0">IF(H11=" "," ",N11)</f>
        <v xml:space="preserve"> </v>
      </c>
      <c r="E11" s="38">
        <v>187</v>
      </c>
      <c r="F11" s="69" t="s">
        <v>127</v>
      </c>
      <c r="G11" s="69"/>
      <c r="H11" s="39" t="s">
        <v>15</v>
      </c>
      <c r="I11" s="10" t="str">
        <f>IF(C11=0," ",IF(H11=0," ",IF(H11="GR",AP11,AL11)))</f>
        <v xml:space="preserve"> </v>
      </c>
      <c r="J11" s="40">
        <f>IF(C11=0," ",IF(H11=0," ",O11))</f>
        <v>2.4285714285714284</v>
      </c>
      <c r="K11" s="11"/>
      <c r="L11" s="11" t="s">
        <v>16</v>
      </c>
      <c r="M11" s="12">
        <f>IF(H11&lt;90,0,IF(H11&lt;=100,4,0))</f>
        <v>0</v>
      </c>
      <c r="N11" s="13">
        <f>IF(H11=" ",C11,(C11+15))</f>
        <v>77</v>
      </c>
      <c r="O11" s="13">
        <f>IF(H11="BAŞARILI",(E11/N11),IF(H11&gt;0,(((AK11*15)+E11)/N11),E11))</f>
        <v>2.4285714285714284</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159</v>
      </c>
      <c r="B12" s="35" t="s">
        <v>157</v>
      </c>
      <c r="C12" s="36">
        <v>85</v>
      </c>
      <c r="D12" s="37" t="str">
        <f t="shared" si="0"/>
        <v xml:space="preserve"> </v>
      </c>
      <c r="E12" s="41">
        <v>209.5</v>
      </c>
      <c r="F12" s="69" t="s">
        <v>127</v>
      </c>
      <c r="G12" s="69"/>
      <c r="H12" s="37" t="s">
        <v>15</v>
      </c>
      <c r="I12" s="10" t="str">
        <f t="shared" ref="I12:I30" si="1">IF(C12=0," ",IF(H12=0," ",IF(H12="GR",AP12,AL12)))</f>
        <v xml:space="preserve"> </v>
      </c>
      <c r="J12" s="40">
        <f t="shared" ref="J12:J30" si="2">IF(C12=0," ",IF(H12=0," ",O12))</f>
        <v>2.4647058823529413</v>
      </c>
      <c r="K12" s="11"/>
      <c r="L12" s="11" t="s">
        <v>16</v>
      </c>
      <c r="M12" s="12">
        <f t="shared" ref="M12:M30" si="3">IF(H12&lt;90,0,IF(H12&lt;=100,4,0))</f>
        <v>0</v>
      </c>
      <c r="N12" s="13">
        <f t="shared" ref="N12:N30" si="4">IF(H12=" ",C12,(C12+15))</f>
        <v>85</v>
      </c>
      <c r="O12" s="13">
        <f t="shared" ref="O12:O30" si="5">IF(H12="BAŞARILI",(E12/N12),IF(H12&gt;0,(((AK12*15)+E12)/N12),E12))</f>
        <v>2.4647058823529413</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t="s">
        <v>160</v>
      </c>
      <c r="B13" s="35" t="s">
        <v>155</v>
      </c>
      <c r="C13" s="36">
        <v>77</v>
      </c>
      <c r="D13" s="37" t="str">
        <f t="shared" si="0"/>
        <v xml:space="preserve"> </v>
      </c>
      <c r="E13" s="41">
        <v>206</v>
      </c>
      <c r="F13" s="69" t="s">
        <v>154</v>
      </c>
      <c r="G13" s="69"/>
      <c r="H13" s="37" t="s">
        <v>15</v>
      </c>
      <c r="I13" s="10" t="str">
        <f t="shared" si="1"/>
        <v xml:space="preserve"> </v>
      </c>
      <c r="J13" s="40">
        <f t="shared" si="2"/>
        <v>2.6753246753246751</v>
      </c>
      <c r="K13" s="11"/>
      <c r="L13" s="11" t="s">
        <v>16</v>
      </c>
      <c r="M13" s="12">
        <f t="shared" si="3"/>
        <v>0</v>
      </c>
      <c r="N13" s="13">
        <f t="shared" si="4"/>
        <v>77</v>
      </c>
      <c r="O13" s="13">
        <f t="shared" si="5"/>
        <v>2.6753246753246751</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t="s">
        <v>163</v>
      </c>
      <c r="B14" s="35" t="s">
        <v>161</v>
      </c>
      <c r="C14" s="36">
        <v>77</v>
      </c>
      <c r="D14" s="37" t="str">
        <f t="shared" si="0"/>
        <v xml:space="preserve"> </v>
      </c>
      <c r="E14" s="41">
        <v>194.5</v>
      </c>
      <c r="F14" s="69" t="s">
        <v>162</v>
      </c>
      <c r="G14" s="69"/>
      <c r="H14" s="37" t="s">
        <v>15</v>
      </c>
      <c r="I14" s="10" t="str">
        <f t="shared" si="1"/>
        <v xml:space="preserve"> </v>
      </c>
      <c r="J14" s="40">
        <f t="shared" si="2"/>
        <v>2.5259740259740258</v>
      </c>
      <c r="K14" s="11"/>
      <c r="L14" s="11" t="s">
        <v>16</v>
      </c>
      <c r="M14" s="12">
        <f t="shared" si="3"/>
        <v>0</v>
      </c>
      <c r="N14" s="13">
        <f t="shared" si="4"/>
        <v>77</v>
      </c>
      <c r="O14" s="13">
        <f t="shared" si="5"/>
        <v>2.5259740259740258</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c r="B15" s="35"/>
      <c r="C15" s="36"/>
      <c r="D15" s="37" t="str">
        <f t="shared" si="0"/>
        <v xml:space="preserve"> </v>
      </c>
      <c r="E15" s="41"/>
      <c r="F15" s="69"/>
      <c r="G15" s="69"/>
      <c r="H15" s="37" t="s">
        <v>15</v>
      </c>
      <c r="I15" s="10" t="str">
        <f t="shared" si="1"/>
        <v xml:space="preserve"> </v>
      </c>
      <c r="J15" s="4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35"/>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35"/>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35"/>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35"/>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127</v>
      </c>
      <c r="B32" s="60"/>
      <c r="C32" s="26"/>
      <c r="D32" s="55" t="s">
        <v>154</v>
      </c>
      <c r="E32" s="55"/>
      <c r="F32" s="55"/>
      <c r="G32" s="21"/>
      <c r="H32" s="55" t="s">
        <v>162</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26</v>
      </c>
      <c r="E36" s="53"/>
      <c r="F36" s="53"/>
      <c r="G36" s="26"/>
      <c r="H36" s="53"/>
      <c r="I36" s="53"/>
      <c r="J36" s="54"/>
    </row>
    <row r="37" spans="1:10" x14ac:dyDescent="0.25">
      <c r="A37" s="52"/>
      <c r="B37" s="52"/>
      <c r="C37" s="26"/>
      <c r="D37" s="55" t="s">
        <v>164</v>
      </c>
      <c r="E37" s="55"/>
      <c r="F37" s="55"/>
      <c r="G37" s="26"/>
      <c r="H37" s="52"/>
      <c r="I37" s="52"/>
      <c r="J37" s="8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4" customHeight="1" x14ac:dyDescent="0.25">
      <c r="A41" s="61" t="s">
        <v>28</v>
      </c>
      <c r="B41" s="62"/>
      <c r="C41" s="62"/>
      <c r="D41" s="62"/>
      <c r="E41" s="62"/>
      <c r="F41" s="62"/>
      <c r="G41" s="62"/>
      <c r="H41" s="62"/>
      <c r="I41" s="62"/>
      <c r="J41" s="63"/>
    </row>
    <row r="42" spans="1:10" ht="70.5" customHeight="1" thickBot="1" x14ac:dyDescent="0.3">
      <c r="A42" s="64" t="s">
        <v>29</v>
      </c>
      <c r="B42" s="65"/>
      <c r="C42" s="65"/>
      <c r="D42" s="65"/>
      <c r="E42" s="65"/>
      <c r="F42" s="65"/>
      <c r="G42" s="65"/>
      <c r="H42" s="65"/>
      <c r="I42" s="65"/>
      <c r="J42" s="66"/>
    </row>
    <row r="52" ht="15" customHeight="1" x14ac:dyDescent="0.25"/>
    <row r="53" ht="75"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topLeftCell="A16" workbookViewId="0">
      <selection activeCell="B35" sqref="B35"/>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165</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168</v>
      </c>
      <c r="B11" s="35" t="s">
        <v>169</v>
      </c>
      <c r="C11" s="36">
        <v>77</v>
      </c>
      <c r="D11" s="37" t="str">
        <f t="shared" ref="D11:D30" si="0">IF(H11=" "," ",N11)</f>
        <v xml:space="preserve"> </v>
      </c>
      <c r="E11" s="38">
        <v>256.5</v>
      </c>
      <c r="F11" s="69" t="s">
        <v>166</v>
      </c>
      <c r="G11" s="69"/>
      <c r="H11" s="39" t="s">
        <v>15</v>
      </c>
      <c r="I11" s="10" t="str">
        <f>IF(C11=0," ",IF(H11=0," ",IF(H11="GR",AP11,AL11)))</f>
        <v xml:space="preserve"> </v>
      </c>
      <c r="J11" s="40">
        <f>IF(C11=0," ",IF(H11=0," ",O11))</f>
        <v>3.331168831168831</v>
      </c>
      <c r="K11" s="11"/>
      <c r="L11" s="11" t="s">
        <v>16</v>
      </c>
      <c r="M11" s="12">
        <f>IF(H11&lt;90,0,IF(H11&lt;=100,4,0))</f>
        <v>0</v>
      </c>
      <c r="N11" s="13">
        <f>IF(H11=" ",C11,(C11+15))</f>
        <v>77</v>
      </c>
      <c r="O11" s="13">
        <f>IF(H11="BAŞARILI",(E11/N11),IF(H11&gt;0,(((AK11*15)+E11)/N11),E11))</f>
        <v>3.331168831168831</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171</v>
      </c>
      <c r="B12" s="35" t="s">
        <v>170</v>
      </c>
      <c r="C12" s="36">
        <v>77</v>
      </c>
      <c r="D12" s="37" t="str">
        <f t="shared" si="0"/>
        <v xml:space="preserve"> </v>
      </c>
      <c r="E12" s="41">
        <v>181</v>
      </c>
      <c r="F12" s="69" t="s">
        <v>167</v>
      </c>
      <c r="G12" s="69"/>
      <c r="H12" s="37" t="s">
        <v>15</v>
      </c>
      <c r="I12" s="10" t="str">
        <f t="shared" ref="I12:I30" si="1">IF(C12=0," ",IF(H12=0," ",IF(H12="GR",AP12,AL12)))</f>
        <v xml:space="preserve"> </v>
      </c>
      <c r="J12" s="40">
        <f t="shared" ref="J12:J30" si="2">IF(C12=0," ",IF(H12=0," ",O12))</f>
        <v>2.3506493506493507</v>
      </c>
      <c r="K12" s="11"/>
      <c r="L12" s="11" t="s">
        <v>16</v>
      </c>
      <c r="M12" s="12">
        <f t="shared" ref="M12:M30" si="3">IF(H12&lt;90,0,IF(H12&lt;=100,4,0))</f>
        <v>0</v>
      </c>
      <c r="N12" s="13">
        <f t="shared" ref="N12:N30" si="4">IF(H12=" ",C12,(C12+15))</f>
        <v>77</v>
      </c>
      <c r="O12" s="13">
        <f t="shared" ref="O12:O30" si="5">IF(H12="BAŞARILI",(E12/N12),IF(H12&gt;0,(((AK12*15)+E12)/N12),E12))</f>
        <v>2.3506493506493507</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t="s">
        <v>173</v>
      </c>
      <c r="B13" s="35" t="s">
        <v>172</v>
      </c>
      <c r="C13" s="36">
        <v>77</v>
      </c>
      <c r="D13" s="37" t="str">
        <f t="shared" si="0"/>
        <v xml:space="preserve"> </v>
      </c>
      <c r="E13" s="41">
        <v>212.5</v>
      </c>
      <c r="F13" s="69" t="s">
        <v>167</v>
      </c>
      <c r="G13" s="69"/>
      <c r="H13" s="37" t="s">
        <v>15</v>
      </c>
      <c r="I13" s="10" t="str">
        <f t="shared" si="1"/>
        <v xml:space="preserve"> </v>
      </c>
      <c r="J13" s="40">
        <f t="shared" si="2"/>
        <v>2.7597402597402598</v>
      </c>
      <c r="K13" s="11"/>
      <c r="L13" s="11" t="s">
        <v>16</v>
      </c>
      <c r="M13" s="12">
        <f t="shared" si="3"/>
        <v>0</v>
      </c>
      <c r="N13" s="13">
        <f t="shared" si="4"/>
        <v>77</v>
      </c>
      <c r="O13" s="13">
        <f t="shared" si="5"/>
        <v>2.7597402597402598</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c r="B14" s="35"/>
      <c r="C14" s="36"/>
      <c r="D14" s="37" t="str">
        <f t="shared" si="0"/>
        <v xml:space="preserve"> </v>
      </c>
      <c r="E14" s="41"/>
      <c r="F14" s="69" t="s">
        <v>15</v>
      </c>
      <c r="G14" s="69"/>
      <c r="H14" s="37" t="s">
        <v>15</v>
      </c>
      <c r="I14" s="10" t="str">
        <f t="shared" si="1"/>
        <v xml:space="preserve"> </v>
      </c>
      <c r="J14" s="40" t="str">
        <f t="shared" si="2"/>
        <v xml:space="preserve"> </v>
      </c>
      <c r="K14" s="11"/>
      <c r="L14" s="11" t="s">
        <v>16</v>
      </c>
      <c r="M14" s="12">
        <f t="shared" si="3"/>
        <v>0</v>
      </c>
      <c r="N14" s="13">
        <f t="shared" si="4"/>
        <v>0</v>
      </c>
      <c r="O14" s="13" t="e">
        <f t="shared" si="5"/>
        <v>#DIV/0!</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c r="B15" s="35"/>
      <c r="C15" s="36"/>
      <c r="D15" s="37" t="str">
        <f t="shared" si="0"/>
        <v xml:space="preserve"> </v>
      </c>
      <c r="E15" s="41"/>
      <c r="F15" s="69"/>
      <c r="G15" s="69"/>
      <c r="H15" s="37" t="s">
        <v>15</v>
      </c>
      <c r="I15" s="10" t="str">
        <f t="shared" si="1"/>
        <v xml:space="preserve"> </v>
      </c>
      <c r="J15" s="4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35"/>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35"/>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35"/>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35"/>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166</v>
      </c>
      <c r="B32" s="60"/>
      <c r="C32" s="26"/>
      <c r="D32" s="55" t="s">
        <v>132</v>
      </c>
      <c r="E32" s="55"/>
      <c r="F32" s="55"/>
      <c r="G32" s="21"/>
      <c r="H32" s="55" t="s">
        <v>167</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26</v>
      </c>
      <c r="E36" s="53"/>
      <c r="F36" s="53"/>
      <c r="G36" s="26"/>
      <c r="H36" s="53"/>
      <c r="I36" s="53"/>
      <c r="J36" s="54"/>
    </row>
    <row r="37" spans="1:10" x14ac:dyDescent="0.25">
      <c r="A37" s="52"/>
      <c r="B37" s="52"/>
      <c r="C37" s="26"/>
      <c r="D37" s="55" t="s">
        <v>134</v>
      </c>
      <c r="E37" s="55"/>
      <c r="F37" s="55"/>
      <c r="G37" s="26"/>
      <c r="H37" s="52"/>
      <c r="I37" s="52"/>
      <c r="J37" s="8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7.75" customHeight="1" x14ac:dyDescent="0.25">
      <c r="A41" s="61" t="s">
        <v>28</v>
      </c>
      <c r="B41" s="62"/>
      <c r="C41" s="62"/>
      <c r="D41" s="62"/>
      <c r="E41" s="62"/>
      <c r="F41" s="62"/>
      <c r="G41" s="62"/>
      <c r="H41" s="62"/>
      <c r="I41" s="62"/>
      <c r="J41" s="63"/>
    </row>
    <row r="42" spans="1:10" ht="71.25" customHeight="1" thickBot="1" x14ac:dyDescent="0.3">
      <c r="A42" s="64" t="s">
        <v>29</v>
      </c>
      <c r="B42" s="65"/>
      <c r="C42" s="65"/>
      <c r="D42" s="65"/>
      <c r="E42" s="65"/>
      <c r="F42" s="65"/>
      <c r="G42" s="65"/>
      <c r="H42" s="65"/>
      <c r="I42" s="65"/>
      <c r="J42" s="66"/>
    </row>
    <row r="52" ht="15" customHeight="1" x14ac:dyDescent="0.25"/>
    <row r="53" ht="75"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3"/>
  <sheetViews>
    <sheetView workbookViewId="0">
      <selection sqref="A1:J1"/>
    </sheetView>
  </sheetViews>
  <sheetFormatPr defaultRowHeight="15" x14ac:dyDescent="0.25"/>
  <cols>
    <col min="1" max="1" width="12.42578125" customWidth="1"/>
    <col min="2" max="2" width="24.28515625" customWidth="1"/>
    <col min="3" max="3" width="9.140625" customWidth="1"/>
    <col min="4" max="4" width="13.28515625" customWidth="1"/>
    <col min="5" max="5" width="12.85546875" customWidth="1"/>
    <col min="6" max="6" width="30.28515625" customWidth="1"/>
    <col min="7" max="7" width="0.85546875" hidden="1" customWidth="1"/>
    <col min="8" max="8" width="10.42578125" customWidth="1"/>
    <col min="9" max="9" width="28.28515625" customWidth="1"/>
    <col min="10" max="10" width="12.140625" customWidth="1"/>
    <col min="11" max="37" width="9.140625" hidden="1" customWidth="1"/>
    <col min="38" max="38" width="12.5703125" hidden="1" customWidth="1"/>
    <col min="39" max="50" width="9.140625" hidden="1" customWidth="1"/>
  </cols>
  <sheetData>
    <row r="1" spans="1:51" s="2" customFormat="1" ht="15.75" x14ac:dyDescent="0.25">
      <c r="A1" s="71" t="s">
        <v>0</v>
      </c>
      <c r="B1" s="72"/>
      <c r="C1" s="72"/>
      <c r="D1" s="72"/>
      <c r="E1" s="72"/>
      <c r="F1" s="72"/>
      <c r="G1" s="72"/>
      <c r="H1" s="72"/>
      <c r="I1" s="72"/>
      <c r="J1" s="73"/>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s="2" customFormat="1" ht="15.75" x14ac:dyDescent="0.25">
      <c r="A2" s="74" t="s">
        <v>1</v>
      </c>
      <c r="B2" s="75"/>
      <c r="C2" s="75"/>
      <c r="D2" s="75"/>
      <c r="E2" s="75"/>
      <c r="F2" s="75"/>
      <c r="G2" s="75"/>
      <c r="H2" s="75"/>
      <c r="I2" s="75"/>
      <c r="J2" s="7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s="2" customFormat="1" ht="15.75" x14ac:dyDescent="0.25">
      <c r="A3" s="74" t="s">
        <v>2</v>
      </c>
      <c r="B3" s="75"/>
      <c r="C3" s="75"/>
      <c r="D3" s="75"/>
      <c r="E3" s="75"/>
      <c r="F3" s="75"/>
      <c r="G3" s="75"/>
      <c r="H3" s="75"/>
      <c r="I3" s="75"/>
      <c r="J3" s="7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1"/>
      <c r="AS3" s="1"/>
      <c r="AT3" s="1"/>
      <c r="AU3" s="1"/>
      <c r="AV3" s="1"/>
      <c r="AW3" s="1"/>
      <c r="AX3" s="1"/>
      <c r="AY3" s="1"/>
    </row>
    <row r="4" spans="1:51" s="2" customFormat="1" ht="15.75" x14ac:dyDescent="0.25">
      <c r="A4" s="74" t="s">
        <v>27</v>
      </c>
      <c r="B4" s="75"/>
      <c r="C4" s="75"/>
      <c r="D4" s="75"/>
      <c r="E4" s="75"/>
      <c r="F4" s="75"/>
      <c r="G4" s="75"/>
      <c r="H4" s="75"/>
      <c r="I4" s="75"/>
      <c r="J4" s="76"/>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1"/>
      <c r="AS4" s="1"/>
      <c r="AT4" s="1"/>
      <c r="AU4" s="1"/>
      <c r="AV4" s="1"/>
      <c r="AW4" s="1"/>
      <c r="AX4" s="1"/>
      <c r="AY4" s="1"/>
    </row>
    <row r="5" spans="1:51" s="2" customFormat="1" ht="15.75" x14ac:dyDescent="0.25">
      <c r="A5" s="77" t="s">
        <v>70</v>
      </c>
      <c r="B5" s="78"/>
      <c r="C5" s="78"/>
      <c r="D5" s="78"/>
      <c r="E5" s="78"/>
      <c r="F5" s="78"/>
      <c r="G5" s="78"/>
      <c r="H5" s="78"/>
      <c r="I5" s="78"/>
      <c r="J5" s="79"/>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1"/>
      <c r="AS5" s="1"/>
      <c r="AT5" s="1"/>
      <c r="AU5" s="1"/>
      <c r="AV5" s="1"/>
      <c r="AW5" s="1"/>
      <c r="AX5" s="1"/>
      <c r="AY5" s="1"/>
    </row>
    <row r="6" spans="1:51" s="2" customFormat="1" ht="15.75" x14ac:dyDescent="0.25">
      <c r="A6" s="77" t="s">
        <v>3</v>
      </c>
      <c r="B6" s="78"/>
      <c r="C6" s="78"/>
      <c r="D6" s="78"/>
      <c r="E6" s="78"/>
      <c r="F6" s="78"/>
      <c r="G6" s="78"/>
      <c r="H6" s="78"/>
      <c r="I6" s="78"/>
      <c r="J6" s="79"/>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1"/>
      <c r="AS6" s="1"/>
      <c r="AT6" s="1"/>
      <c r="AU6" s="1"/>
      <c r="AV6" s="1"/>
      <c r="AW6" s="1"/>
      <c r="AX6" s="1"/>
      <c r="AY6" s="1"/>
    </row>
    <row r="7" spans="1:51" s="2" customFormat="1" ht="15.75" x14ac:dyDescent="0.25">
      <c r="A7" s="80">
        <v>42035</v>
      </c>
      <c r="B7" s="81"/>
      <c r="C7" s="81"/>
      <c r="D7" s="81"/>
      <c r="E7" s="81"/>
      <c r="F7" s="81"/>
      <c r="G7" s="81"/>
      <c r="H7" s="81"/>
      <c r="I7" s="81"/>
      <c r="J7" s="82"/>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1"/>
      <c r="AS7" s="1"/>
      <c r="AT7" s="1"/>
      <c r="AU7" s="1"/>
      <c r="AV7" s="1"/>
      <c r="AW7" s="1"/>
      <c r="AX7" s="1"/>
      <c r="AY7" s="1"/>
    </row>
    <row r="8" spans="1:51" s="2" customFormat="1" ht="15.75" hidden="1" x14ac:dyDescent="0.25">
      <c r="A8" s="77" t="s">
        <v>4</v>
      </c>
      <c r="B8" s="78"/>
      <c r="C8" s="78"/>
      <c r="D8" s="78"/>
      <c r="E8" s="78"/>
      <c r="F8" s="78"/>
      <c r="G8" s="78"/>
      <c r="H8" s="78"/>
      <c r="I8" s="78"/>
      <c r="J8" s="79"/>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1"/>
      <c r="AS8" s="1"/>
      <c r="AT8" s="1"/>
      <c r="AU8" s="1"/>
      <c r="AV8" s="1"/>
      <c r="AW8" s="1"/>
      <c r="AX8" s="1"/>
      <c r="AY8" s="1"/>
    </row>
    <row r="9" spans="1:51" s="2" customFormat="1" ht="16.5" thickBot="1" x14ac:dyDescent="0.3">
      <c r="A9" s="4"/>
      <c r="B9" s="5"/>
      <c r="C9" s="6"/>
      <c r="D9" s="6"/>
      <c r="E9" s="85" t="s">
        <v>174</v>
      </c>
      <c r="F9" s="85"/>
      <c r="G9" s="5"/>
      <c r="H9" s="7"/>
      <c r="I9" s="5"/>
      <c r="J9" s="8"/>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1"/>
      <c r="AS9" s="1"/>
      <c r="AT9" s="1"/>
      <c r="AU9" s="1"/>
      <c r="AV9" s="1"/>
      <c r="AW9" s="1"/>
      <c r="AX9" s="1"/>
      <c r="AY9" s="1"/>
    </row>
    <row r="10" spans="1:51" s="2" customFormat="1" ht="26.25" thickBot="1" x14ac:dyDescent="0.3">
      <c r="A10" s="31" t="s">
        <v>5</v>
      </c>
      <c r="B10" s="31" t="s">
        <v>6</v>
      </c>
      <c r="C10" s="31" t="s">
        <v>7</v>
      </c>
      <c r="D10" s="31" t="s">
        <v>8</v>
      </c>
      <c r="E10" s="31" t="s">
        <v>9</v>
      </c>
      <c r="F10" s="83" t="s">
        <v>10</v>
      </c>
      <c r="G10" s="84"/>
      <c r="H10" s="31" t="s">
        <v>11</v>
      </c>
      <c r="I10" s="31" t="s">
        <v>12</v>
      </c>
      <c r="J10" s="33" t="s">
        <v>13</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14</v>
      </c>
      <c r="AL10" s="9"/>
      <c r="AM10" s="9"/>
      <c r="AN10" s="9"/>
      <c r="AO10" s="3"/>
      <c r="AP10" s="3"/>
      <c r="AQ10" s="3"/>
      <c r="AR10" s="1"/>
      <c r="AS10" s="1"/>
      <c r="AT10" s="1"/>
      <c r="AU10" s="1"/>
      <c r="AV10" s="1"/>
      <c r="AW10" s="1"/>
      <c r="AX10" s="1"/>
      <c r="AY10" s="1"/>
    </row>
    <row r="11" spans="1:51" s="2" customFormat="1" ht="18" customHeight="1" x14ac:dyDescent="0.25">
      <c r="A11" s="34" t="s">
        <v>179</v>
      </c>
      <c r="B11" s="35" t="s">
        <v>177</v>
      </c>
      <c r="C11" s="36">
        <v>78</v>
      </c>
      <c r="D11" s="37" t="str">
        <f t="shared" ref="D11:D30" si="0">IF(H11=" "," ",N11)</f>
        <v xml:space="preserve"> </v>
      </c>
      <c r="E11" s="38">
        <v>236.5</v>
      </c>
      <c r="F11" s="69" t="s">
        <v>175</v>
      </c>
      <c r="G11" s="69"/>
      <c r="H11" s="39" t="s">
        <v>15</v>
      </c>
      <c r="I11" s="10" t="str">
        <f>IF(C11=0," ",IF(H11=0," ",IF(H11="GR",AP11,AL11)))</f>
        <v xml:space="preserve"> </v>
      </c>
      <c r="J11" s="40">
        <f>IF(C11=0," ",IF(H11=0," ",O11))</f>
        <v>3.0320512820512819</v>
      </c>
      <c r="K11" s="11"/>
      <c r="L11" s="11" t="s">
        <v>16</v>
      </c>
      <c r="M11" s="12">
        <f>IF(H11&lt;90,0,IF(H11&lt;=100,4,0))</f>
        <v>0</v>
      </c>
      <c r="N11" s="13">
        <f>IF(H11=" ",C11,(C11+15))</f>
        <v>78</v>
      </c>
      <c r="O11" s="13">
        <f>IF(H11="BAŞARILI",(E11/N11),IF(H11&gt;0,(((AK11*15)+E11)/N11),E11))</f>
        <v>3.0320512820512819</v>
      </c>
      <c r="P11" s="14">
        <v>3.5</v>
      </c>
      <c r="Q11" s="14" t="s">
        <v>17</v>
      </c>
      <c r="R11" s="15">
        <f>IF(H11&lt;85,0,IF(H11&lt;=89,3.5,0))</f>
        <v>0</v>
      </c>
      <c r="S11" s="14">
        <v>3</v>
      </c>
      <c r="T11" s="14" t="s">
        <v>18</v>
      </c>
      <c r="U11" s="15">
        <f>IF(H11&lt;80,0,IF(H11&lt;=84,3,0))</f>
        <v>0</v>
      </c>
      <c r="V11" s="14">
        <v>2.5</v>
      </c>
      <c r="W11" s="14" t="s">
        <v>19</v>
      </c>
      <c r="X11" s="15">
        <f>IF(H11&lt;75,0,IF(H11&lt;=79,2.5,0))</f>
        <v>0</v>
      </c>
      <c r="Y11" s="14">
        <v>2</v>
      </c>
      <c r="Z11" s="14" t="s">
        <v>20</v>
      </c>
      <c r="AA11" s="15">
        <f>IF(H11&lt;65,0,IF(H11&lt;=74,2,0))</f>
        <v>0</v>
      </c>
      <c r="AB11" s="14">
        <v>1.5</v>
      </c>
      <c r="AC11" s="14" t="s">
        <v>21</v>
      </c>
      <c r="AD11" s="15">
        <f>IF(H11&lt;58,0,IF(H11&lt;=64,1.5,0))</f>
        <v>0</v>
      </c>
      <c r="AE11" s="14">
        <v>1</v>
      </c>
      <c r="AF11" s="14" t="s">
        <v>22</v>
      </c>
      <c r="AG11" s="15">
        <f>IF(H11&lt;50,0,IF(H11&lt;=57,1,0))</f>
        <v>0</v>
      </c>
      <c r="AH11" s="14">
        <v>0</v>
      </c>
      <c r="AI11" s="14" t="s">
        <v>23</v>
      </c>
      <c r="AJ11" s="15">
        <f>IF(H11&lt;0,0,IF(H11&lt;=49,0,0))</f>
        <v>0</v>
      </c>
      <c r="AK11" s="15">
        <f>SUM(R11,U11,X11,AA11,AD11,AG11,AJ11,M11)</f>
        <v>0</v>
      </c>
      <c r="AL11" s="16" t="str">
        <f>IF(H11=" "," ",IF(AK11&lt;2,"GİREMEZ(AKTS)",IF(N11&lt;89,"GİREMEZ(AKTS)",IF(O11&gt;=AM11,"YETERLİ","GİREMEZ(ORTALAMA)"))))</f>
        <v xml:space="preserve"> </v>
      </c>
      <c r="AM11" s="15">
        <f>IF(LEFT(A11,1)="0",2,2.5)</f>
        <v>2.5</v>
      </c>
      <c r="AN11" s="15"/>
      <c r="AO11" s="17"/>
      <c r="AP11" s="17" t="s">
        <v>24</v>
      </c>
      <c r="AQ11" s="17"/>
      <c r="AR11" s="18"/>
      <c r="AS11" s="18"/>
      <c r="AT11" s="18"/>
      <c r="AU11" s="18"/>
      <c r="AV11" s="18"/>
      <c r="AW11" s="18"/>
      <c r="AX11" s="18"/>
      <c r="AY11" s="1"/>
    </row>
    <row r="12" spans="1:51" ht="15.75" x14ac:dyDescent="0.25">
      <c r="A12" s="34" t="s">
        <v>180</v>
      </c>
      <c r="B12" s="35" t="s">
        <v>178</v>
      </c>
      <c r="C12" s="36">
        <v>84</v>
      </c>
      <c r="D12" s="37" t="str">
        <f t="shared" si="0"/>
        <v xml:space="preserve"> </v>
      </c>
      <c r="E12" s="41">
        <v>229.5</v>
      </c>
      <c r="F12" s="69" t="s">
        <v>175</v>
      </c>
      <c r="G12" s="69"/>
      <c r="H12" s="37" t="s">
        <v>15</v>
      </c>
      <c r="I12" s="10" t="str">
        <f t="shared" ref="I12:I30" si="1">IF(C12=0," ",IF(H12=0," ",IF(H12="GR",AP12,AL12)))</f>
        <v xml:space="preserve"> </v>
      </c>
      <c r="J12" s="40">
        <f t="shared" ref="J12:J30" si="2">IF(C12=0," ",IF(H12=0," ",O12))</f>
        <v>2.7321428571428572</v>
      </c>
      <c r="K12" s="11"/>
      <c r="L12" s="11" t="s">
        <v>16</v>
      </c>
      <c r="M12" s="12">
        <f t="shared" ref="M12:M30" si="3">IF(H12&lt;90,0,IF(H12&lt;=100,4,0))</f>
        <v>0</v>
      </c>
      <c r="N12" s="13">
        <f t="shared" ref="N12:N30" si="4">IF(H12=" ",C12,(C12+15))</f>
        <v>84</v>
      </c>
      <c r="O12" s="13">
        <f t="shared" ref="O12:O30" si="5">IF(H12="BAŞARILI",(E12/N12),IF(H12&gt;0,(((AK12*15)+E12)/N12),E12))</f>
        <v>2.7321428571428572</v>
      </c>
      <c r="P12" s="14">
        <v>3.5</v>
      </c>
      <c r="Q12" s="14" t="s">
        <v>17</v>
      </c>
      <c r="R12" s="15">
        <f t="shared" ref="R12:R30" si="6">IF(H12&lt;85,0,IF(H12&lt;=89,3.5,0))</f>
        <v>0</v>
      </c>
      <c r="S12" s="14">
        <v>3</v>
      </c>
      <c r="T12" s="14" t="s">
        <v>18</v>
      </c>
      <c r="U12" s="15">
        <f t="shared" ref="U12:U30" si="7">IF(H12&lt;80,0,IF(H12&lt;=84,3,0))</f>
        <v>0</v>
      </c>
      <c r="V12" s="14">
        <v>2.5</v>
      </c>
      <c r="W12" s="14" t="s">
        <v>19</v>
      </c>
      <c r="X12" s="15">
        <f t="shared" ref="X12:X30" si="8">IF(H12&lt;75,0,IF(H12&lt;=79,2.5,0))</f>
        <v>0</v>
      </c>
      <c r="Y12" s="14">
        <v>2</v>
      </c>
      <c r="Z12" s="14" t="s">
        <v>20</v>
      </c>
      <c r="AA12" s="15">
        <f t="shared" ref="AA12:AA30" si="9">IF(H12&lt;65,0,IF(H12&lt;=74,2,0))</f>
        <v>0</v>
      </c>
      <c r="AB12" s="14">
        <v>1.5</v>
      </c>
      <c r="AC12" s="14" t="s">
        <v>21</v>
      </c>
      <c r="AD12" s="15">
        <f t="shared" ref="AD12:AD30" si="10">IF(H12&lt;58,0,IF(H12&lt;=64,1.5,0))</f>
        <v>0</v>
      </c>
      <c r="AE12" s="14">
        <v>1</v>
      </c>
      <c r="AF12" s="14" t="s">
        <v>22</v>
      </c>
      <c r="AG12" s="15">
        <f t="shared" ref="AG12:AG30" si="11">IF(H12&lt;50,0,IF(H12&lt;=57,1,0))</f>
        <v>0</v>
      </c>
      <c r="AH12" s="14">
        <v>0</v>
      </c>
      <c r="AI12" s="14" t="s">
        <v>23</v>
      </c>
      <c r="AJ12" s="15">
        <f t="shared" ref="AJ12:AJ30" si="12">IF(H12&lt;0,0,IF(H12&lt;=49,0,0))</f>
        <v>0</v>
      </c>
      <c r="AK12" s="15">
        <f t="shared" ref="AK12:AK30" si="13">SUM(R12,U12,X12,AA12,AD12,AG12,AJ12,M12)</f>
        <v>0</v>
      </c>
      <c r="AL12" s="16" t="str">
        <f t="shared" ref="AL12:AL30" si="14">IF(H12=" "," ",IF(AK12&lt;2,"GİREMEZ(AKTS)",IF(N12&lt;89,"GİREMEZ(AKTS)",IF(O12&gt;=AM12,"YETERLİ","GİREMEZ(ORTALAMA)"))))</f>
        <v xml:space="preserve"> </v>
      </c>
      <c r="AM12" s="15">
        <f t="shared" ref="AM12:AM30" si="15">IF(LEFT(A12,1)="0",2,2.5)</f>
        <v>2.5</v>
      </c>
      <c r="AP12" s="17" t="s">
        <v>24</v>
      </c>
    </row>
    <row r="13" spans="1:51" ht="15.75" x14ac:dyDescent="0.25">
      <c r="A13" s="34" t="s">
        <v>181</v>
      </c>
      <c r="B13" s="35" t="s">
        <v>176</v>
      </c>
      <c r="C13" s="36">
        <v>77</v>
      </c>
      <c r="D13" s="37" t="str">
        <f t="shared" si="0"/>
        <v xml:space="preserve"> </v>
      </c>
      <c r="E13" s="41">
        <v>208</v>
      </c>
      <c r="F13" s="69" t="s">
        <v>105</v>
      </c>
      <c r="G13" s="69"/>
      <c r="H13" s="37" t="s">
        <v>15</v>
      </c>
      <c r="I13" s="10" t="str">
        <f t="shared" si="1"/>
        <v xml:space="preserve"> </v>
      </c>
      <c r="J13" s="40">
        <f t="shared" si="2"/>
        <v>2.7012987012987013</v>
      </c>
      <c r="K13" s="11"/>
      <c r="L13" s="11" t="s">
        <v>16</v>
      </c>
      <c r="M13" s="12">
        <f t="shared" si="3"/>
        <v>0</v>
      </c>
      <c r="N13" s="13">
        <f t="shared" si="4"/>
        <v>77</v>
      </c>
      <c r="O13" s="13">
        <f t="shared" si="5"/>
        <v>2.7012987012987013</v>
      </c>
      <c r="P13" s="14">
        <v>3.5</v>
      </c>
      <c r="Q13" s="14" t="s">
        <v>17</v>
      </c>
      <c r="R13" s="15">
        <f t="shared" si="6"/>
        <v>0</v>
      </c>
      <c r="S13" s="14">
        <v>3</v>
      </c>
      <c r="T13" s="14" t="s">
        <v>18</v>
      </c>
      <c r="U13" s="15">
        <f t="shared" si="7"/>
        <v>0</v>
      </c>
      <c r="V13" s="14">
        <v>2.5</v>
      </c>
      <c r="W13" s="14" t="s">
        <v>19</v>
      </c>
      <c r="X13" s="15">
        <f t="shared" si="8"/>
        <v>0</v>
      </c>
      <c r="Y13" s="14">
        <v>2</v>
      </c>
      <c r="Z13" s="14" t="s">
        <v>20</v>
      </c>
      <c r="AA13" s="15">
        <f t="shared" si="9"/>
        <v>0</v>
      </c>
      <c r="AB13" s="14">
        <v>1.5</v>
      </c>
      <c r="AC13" s="14" t="s">
        <v>21</v>
      </c>
      <c r="AD13" s="15">
        <f t="shared" si="10"/>
        <v>0</v>
      </c>
      <c r="AE13" s="14">
        <v>1</v>
      </c>
      <c r="AF13" s="14" t="s">
        <v>22</v>
      </c>
      <c r="AG13" s="15">
        <f t="shared" si="11"/>
        <v>0</v>
      </c>
      <c r="AH13" s="14">
        <v>0</v>
      </c>
      <c r="AI13" s="14" t="s">
        <v>23</v>
      </c>
      <c r="AJ13" s="15">
        <f t="shared" si="12"/>
        <v>0</v>
      </c>
      <c r="AK13" s="15">
        <f t="shared" si="13"/>
        <v>0</v>
      </c>
      <c r="AL13" s="16" t="str">
        <f t="shared" si="14"/>
        <v xml:space="preserve"> </v>
      </c>
      <c r="AM13" s="15">
        <f t="shared" si="15"/>
        <v>2.5</v>
      </c>
      <c r="AP13" s="17" t="s">
        <v>24</v>
      </c>
    </row>
    <row r="14" spans="1:51" ht="15.75" x14ac:dyDescent="0.25">
      <c r="A14" s="34" t="s">
        <v>183</v>
      </c>
      <c r="B14" s="35" t="s">
        <v>182</v>
      </c>
      <c r="C14" s="36">
        <v>77</v>
      </c>
      <c r="D14" s="37" t="str">
        <f t="shared" si="0"/>
        <v xml:space="preserve"> </v>
      </c>
      <c r="E14" s="41">
        <v>175.5</v>
      </c>
      <c r="F14" s="69" t="s">
        <v>100</v>
      </c>
      <c r="G14" s="69"/>
      <c r="H14" s="37" t="s">
        <v>15</v>
      </c>
      <c r="I14" s="10" t="str">
        <f t="shared" si="1"/>
        <v xml:space="preserve"> </v>
      </c>
      <c r="J14" s="40">
        <f t="shared" si="2"/>
        <v>2.279220779220779</v>
      </c>
      <c r="K14" s="11"/>
      <c r="L14" s="11" t="s">
        <v>16</v>
      </c>
      <c r="M14" s="12">
        <f t="shared" si="3"/>
        <v>0</v>
      </c>
      <c r="N14" s="13">
        <f t="shared" si="4"/>
        <v>77</v>
      </c>
      <c r="O14" s="13">
        <f t="shared" si="5"/>
        <v>2.279220779220779</v>
      </c>
      <c r="P14" s="14">
        <v>3.5</v>
      </c>
      <c r="Q14" s="14" t="s">
        <v>17</v>
      </c>
      <c r="R14" s="15">
        <f t="shared" si="6"/>
        <v>0</v>
      </c>
      <c r="S14" s="14">
        <v>3</v>
      </c>
      <c r="T14" s="14" t="s">
        <v>18</v>
      </c>
      <c r="U14" s="15">
        <f t="shared" si="7"/>
        <v>0</v>
      </c>
      <c r="V14" s="14">
        <v>2.5</v>
      </c>
      <c r="W14" s="14" t="s">
        <v>19</v>
      </c>
      <c r="X14" s="15">
        <f t="shared" si="8"/>
        <v>0</v>
      </c>
      <c r="Y14" s="14">
        <v>2</v>
      </c>
      <c r="Z14" s="14" t="s">
        <v>20</v>
      </c>
      <c r="AA14" s="15">
        <f t="shared" si="9"/>
        <v>0</v>
      </c>
      <c r="AB14" s="14">
        <v>1.5</v>
      </c>
      <c r="AC14" s="14" t="s">
        <v>21</v>
      </c>
      <c r="AD14" s="15">
        <f t="shared" si="10"/>
        <v>0</v>
      </c>
      <c r="AE14" s="14">
        <v>1</v>
      </c>
      <c r="AF14" s="14" t="s">
        <v>22</v>
      </c>
      <c r="AG14" s="15">
        <f t="shared" si="11"/>
        <v>0</v>
      </c>
      <c r="AH14" s="14">
        <v>0</v>
      </c>
      <c r="AI14" s="14" t="s">
        <v>23</v>
      </c>
      <c r="AJ14" s="15">
        <f t="shared" si="12"/>
        <v>0</v>
      </c>
      <c r="AK14" s="15">
        <f t="shared" si="13"/>
        <v>0</v>
      </c>
      <c r="AL14" s="16" t="str">
        <f t="shared" si="14"/>
        <v xml:space="preserve"> </v>
      </c>
      <c r="AM14" s="15">
        <f t="shared" si="15"/>
        <v>2.5</v>
      </c>
      <c r="AP14" s="17" t="s">
        <v>24</v>
      </c>
    </row>
    <row r="15" spans="1:51" ht="15.75" x14ac:dyDescent="0.25">
      <c r="A15" s="34"/>
      <c r="B15" s="35"/>
      <c r="C15" s="36"/>
      <c r="D15" s="37" t="str">
        <f t="shared" si="0"/>
        <v xml:space="preserve"> </v>
      </c>
      <c r="E15" s="41"/>
      <c r="F15" s="69"/>
      <c r="G15" s="69"/>
      <c r="H15" s="37" t="s">
        <v>15</v>
      </c>
      <c r="I15" s="10" t="str">
        <f t="shared" si="1"/>
        <v xml:space="preserve"> </v>
      </c>
      <c r="J15" s="40" t="str">
        <f t="shared" si="2"/>
        <v xml:space="preserve"> </v>
      </c>
      <c r="K15" s="11"/>
      <c r="L15" s="11" t="s">
        <v>16</v>
      </c>
      <c r="M15" s="12">
        <f t="shared" si="3"/>
        <v>0</v>
      </c>
      <c r="N15" s="13">
        <f t="shared" si="4"/>
        <v>0</v>
      </c>
      <c r="O15" s="13" t="e">
        <f t="shared" si="5"/>
        <v>#DIV/0!</v>
      </c>
      <c r="P15" s="14">
        <v>3.5</v>
      </c>
      <c r="Q15" s="14" t="s">
        <v>17</v>
      </c>
      <c r="R15" s="15">
        <f t="shared" si="6"/>
        <v>0</v>
      </c>
      <c r="S15" s="14">
        <v>3</v>
      </c>
      <c r="T15" s="14" t="s">
        <v>18</v>
      </c>
      <c r="U15" s="15">
        <f t="shared" si="7"/>
        <v>0</v>
      </c>
      <c r="V15" s="14">
        <v>2.5</v>
      </c>
      <c r="W15" s="14" t="s">
        <v>19</v>
      </c>
      <c r="X15" s="15">
        <f t="shared" si="8"/>
        <v>0</v>
      </c>
      <c r="Y15" s="14">
        <v>2</v>
      </c>
      <c r="Z15" s="14" t="s">
        <v>20</v>
      </c>
      <c r="AA15" s="15">
        <f t="shared" si="9"/>
        <v>0</v>
      </c>
      <c r="AB15" s="14">
        <v>1.5</v>
      </c>
      <c r="AC15" s="14" t="s">
        <v>21</v>
      </c>
      <c r="AD15" s="15">
        <f t="shared" si="10"/>
        <v>0</v>
      </c>
      <c r="AE15" s="14">
        <v>1</v>
      </c>
      <c r="AF15" s="14" t="s">
        <v>22</v>
      </c>
      <c r="AG15" s="15">
        <f t="shared" si="11"/>
        <v>0</v>
      </c>
      <c r="AH15" s="14">
        <v>0</v>
      </c>
      <c r="AI15" s="14" t="s">
        <v>23</v>
      </c>
      <c r="AJ15" s="15">
        <f t="shared" si="12"/>
        <v>0</v>
      </c>
      <c r="AK15" s="15">
        <f t="shared" si="13"/>
        <v>0</v>
      </c>
      <c r="AL15" s="16" t="str">
        <f t="shared" si="14"/>
        <v xml:space="preserve"> </v>
      </c>
      <c r="AM15" s="15">
        <f t="shared" si="15"/>
        <v>2.5</v>
      </c>
      <c r="AP15" s="17" t="s">
        <v>24</v>
      </c>
    </row>
    <row r="16" spans="1:51" ht="15.75" x14ac:dyDescent="0.25">
      <c r="A16" s="34"/>
      <c r="B16" s="35"/>
      <c r="C16" s="36"/>
      <c r="D16" s="37" t="str">
        <f t="shared" si="0"/>
        <v xml:space="preserve"> </v>
      </c>
      <c r="E16" s="41"/>
      <c r="F16" s="67"/>
      <c r="G16" s="67"/>
      <c r="H16" s="37" t="s">
        <v>15</v>
      </c>
      <c r="I16" s="10" t="str">
        <f t="shared" si="1"/>
        <v xml:space="preserve"> </v>
      </c>
      <c r="J16" s="40" t="str">
        <f t="shared" si="2"/>
        <v xml:space="preserve"> </v>
      </c>
      <c r="K16" s="11"/>
      <c r="L16" s="11" t="s">
        <v>16</v>
      </c>
      <c r="M16" s="12">
        <f t="shared" si="3"/>
        <v>0</v>
      </c>
      <c r="N16" s="13">
        <f t="shared" si="4"/>
        <v>0</v>
      </c>
      <c r="O16" s="13" t="e">
        <f t="shared" si="5"/>
        <v>#DIV/0!</v>
      </c>
      <c r="P16" s="14">
        <v>3.5</v>
      </c>
      <c r="Q16" s="14" t="s">
        <v>17</v>
      </c>
      <c r="R16" s="15">
        <f t="shared" si="6"/>
        <v>0</v>
      </c>
      <c r="S16" s="14">
        <v>3</v>
      </c>
      <c r="T16" s="14" t="s">
        <v>18</v>
      </c>
      <c r="U16" s="15">
        <f t="shared" si="7"/>
        <v>0</v>
      </c>
      <c r="V16" s="14">
        <v>2.5</v>
      </c>
      <c r="W16" s="14" t="s">
        <v>19</v>
      </c>
      <c r="X16" s="15">
        <f t="shared" si="8"/>
        <v>0</v>
      </c>
      <c r="Y16" s="14">
        <v>2</v>
      </c>
      <c r="Z16" s="14" t="s">
        <v>20</v>
      </c>
      <c r="AA16" s="15">
        <f t="shared" si="9"/>
        <v>0</v>
      </c>
      <c r="AB16" s="14">
        <v>1.5</v>
      </c>
      <c r="AC16" s="14" t="s">
        <v>21</v>
      </c>
      <c r="AD16" s="15">
        <f t="shared" si="10"/>
        <v>0</v>
      </c>
      <c r="AE16" s="14">
        <v>1</v>
      </c>
      <c r="AF16" s="14" t="s">
        <v>22</v>
      </c>
      <c r="AG16" s="15">
        <f t="shared" si="11"/>
        <v>0</v>
      </c>
      <c r="AH16" s="14">
        <v>0</v>
      </c>
      <c r="AI16" s="14" t="s">
        <v>23</v>
      </c>
      <c r="AJ16" s="15">
        <f t="shared" si="12"/>
        <v>0</v>
      </c>
      <c r="AK16" s="15">
        <f t="shared" si="13"/>
        <v>0</v>
      </c>
      <c r="AL16" s="16" t="str">
        <f t="shared" si="14"/>
        <v xml:space="preserve"> </v>
      </c>
      <c r="AM16" s="15">
        <f t="shared" si="15"/>
        <v>2.5</v>
      </c>
      <c r="AP16" s="17" t="s">
        <v>24</v>
      </c>
    </row>
    <row r="17" spans="1:42" ht="15.75" x14ac:dyDescent="0.25">
      <c r="A17" s="34"/>
      <c r="B17" s="35"/>
      <c r="C17" s="36"/>
      <c r="D17" s="37" t="str">
        <f t="shared" si="0"/>
        <v xml:space="preserve"> </v>
      </c>
      <c r="E17" s="41"/>
      <c r="F17" s="67"/>
      <c r="G17" s="67"/>
      <c r="H17" s="37" t="s">
        <v>15</v>
      </c>
      <c r="I17" s="10" t="str">
        <f t="shared" si="1"/>
        <v xml:space="preserve"> </v>
      </c>
      <c r="J17" s="40" t="str">
        <f t="shared" si="2"/>
        <v xml:space="preserve"> </v>
      </c>
      <c r="K17" s="11"/>
      <c r="L17" s="11" t="s">
        <v>16</v>
      </c>
      <c r="M17" s="12">
        <f t="shared" si="3"/>
        <v>0</v>
      </c>
      <c r="N17" s="13">
        <f t="shared" si="4"/>
        <v>0</v>
      </c>
      <c r="O17" s="13" t="e">
        <f t="shared" si="5"/>
        <v>#DIV/0!</v>
      </c>
      <c r="P17" s="14">
        <v>3.5</v>
      </c>
      <c r="Q17" s="14" t="s">
        <v>17</v>
      </c>
      <c r="R17" s="15">
        <f t="shared" si="6"/>
        <v>0</v>
      </c>
      <c r="S17" s="14">
        <v>3</v>
      </c>
      <c r="T17" s="14" t="s">
        <v>18</v>
      </c>
      <c r="U17" s="15">
        <f t="shared" si="7"/>
        <v>0</v>
      </c>
      <c r="V17" s="14">
        <v>2.5</v>
      </c>
      <c r="W17" s="14" t="s">
        <v>19</v>
      </c>
      <c r="X17" s="15">
        <f t="shared" si="8"/>
        <v>0</v>
      </c>
      <c r="Y17" s="14">
        <v>2</v>
      </c>
      <c r="Z17" s="14" t="s">
        <v>20</v>
      </c>
      <c r="AA17" s="15">
        <f t="shared" si="9"/>
        <v>0</v>
      </c>
      <c r="AB17" s="14">
        <v>1.5</v>
      </c>
      <c r="AC17" s="14" t="s">
        <v>21</v>
      </c>
      <c r="AD17" s="15">
        <f t="shared" si="10"/>
        <v>0</v>
      </c>
      <c r="AE17" s="14">
        <v>1</v>
      </c>
      <c r="AF17" s="14" t="s">
        <v>22</v>
      </c>
      <c r="AG17" s="15">
        <f t="shared" si="11"/>
        <v>0</v>
      </c>
      <c r="AH17" s="14">
        <v>0</v>
      </c>
      <c r="AI17" s="14" t="s">
        <v>23</v>
      </c>
      <c r="AJ17" s="15">
        <f t="shared" si="12"/>
        <v>0</v>
      </c>
      <c r="AK17" s="15">
        <f t="shared" si="13"/>
        <v>0</v>
      </c>
      <c r="AL17" s="16" t="str">
        <f t="shared" si="14"/>
        <v xml:space="preserve"> </v>
      </c>
      <c r="AM17" s="15">
        <f t="shared" si="15"/>
        <v>2.5</v>
      </c>
      <c r="AP17" s="17" t="s">
        <v>24</v>
      </c>
    </row>
    <row r="18" spans="1:42" ht="15.75" x14ac:dyDescent="0.25">
      <c r="A18" s="34"/>
      <c r="B18" s="35"/>
      <c r="C18" s="36"/>
      <c r="D18" s="37" t="str">
        <f t="shared" si="0"/>
        <v xml:space="preserve"> </v>
      </c>
      <c r="E18" s="41"/>
      <c r="F18" s="67"/>
      <c r="G18" s="67"/>
      <c r="H18" s="37" t="s">
        <v>15</v>
      </c>
      <c r="I18" s="10" t="str">
        <f t="shared" si="1"/>
        <v xml:space="preserve"> </v>
      </c>
      <c r="J18" s="40" t="str">
        <f t="shared" si="2"/>
        <v xml:space="preserve"> </v>
      </c>
      <c r="K18" s="11"/>
      <c r="L18" s="11" t="s">
        <v>16</v>
      </c>
      <c r="M18" s="12">
        <f t="shared" si="3"/>
        <v>0</v>
      </c>
      <c r="N18" s="13">
        <f t="shared" si="4"/>
        <v>0</v>
      </c>
      <c r="O18" s="13" t="e">
        <f t="shared" si="5"/>
        <v>#DIV/0!</v>
      </c>
      <c r="P18" s="14">
        <v>3.5</v>
      </c>
      <c r="Q18" s="14" t="s">
        <v>17</v>
      </c>
      <c r="R18" s="15">
        <f t="shared" si="6"/>
        <v>0</v>
      </c>
      <c r="S18" s="14">
        <v>3</v>
      </c>
      <c r="T18" s="14" t="s">
        <v>18</v>
      </c>
      <c r="U18" s="15">
        <f t="shared" si="7"/>
        <v>0</v>
      </c>
      <c r="V18" s="14">
        <v>2.5</v>
      </c>
      <c r="W18" s="14" t="s">
        <v>19</v>
      </c>
      <c r="X18" s="15">
        <f t="shared" si="8"/>
        <v>0</v>
      </c>
      <c r="Y18" s="14">
        <v>2</v>
      </c>
      <c r="Z18" s="14" t="s">
        <v>20</v>
      </c>
      <c r="AA18" s="15">
        <f t="shared" si="9"/>
        <v>0</v>
      </c>
      <c r="AB18" s="14">
        <v>1.5</v>
      </c>
      <c r="AC18" s="14" t="s">
        <v>21</v>
      </c>
      <c r="AD18" s="15">
        <f t="shared" si="10"/>
        <v>0</v>
      </c>
      <c r="AE18" s="14">
        <v>1</v>
      </c>
      <c r="AF18" s="14" t="s">
        <v>22</v>
      </c>
      <c r="AG18" s="15">
        <f t="shared" si="11"/>
        <v>0</v>
      </c>
      <c r="AH18" s="14">
        <v>0</v>
      </c>
      <c r="AI18" s="14" t="s">
        <v>23</v>
      </c>
      <c r="AJ18" s="15">
        <f t="shared" si="12"/>
        <v>0</v>
      </c>
      <c r="AK18" s="15">
        <f t="shared" si="13"/>
        <v>0</v>
      </c>
      <c r="AL18" s="16" t="str">
        <f t="shared" si="14"/>
        <v xml:space="preserve"> </v>
      </c>
      <c r="AM18" s="15">
        <f t="shared" si="15"/>
        <v>2.5</v>
      </c>
      <c r="AP18" s="17" t="s">
        <v>24</v>
      </c>
    </row>
    <row r="19" spans="1:42" ht="15.75" x14ac:dyDescent="0.25">
      <c r="A19" s="34"/>
      <c r="B19" s="35"/>
      <c r="C19" s="36"/>
      <c r="D19" s="37" t="str">
        <f t="shared" si="0"/>
        <v xml:space="preserve"> </v>
      </c>
      <c r="E19" s="41"/>
      <c r="F19" s="87"/>
      <c r="G19" s="88"/>
      <c r="H19" s="37" t="s">
        <v>15</v>
      </c>
      <c r="I19" s="10" t="str">
        <f t="shared" si="1"/>
        <v xml:space="preserve"> </v>
      </c>
      <c r="J19" s="40" t="str">
        <f t="shared" si="2"/>
        <v xml:space="preserve"> </v>
      </c>
      <c r="K19" s="11"/>
      <c r="L19" s="11" t="s">
        <v>16</v>
      </c>
      <c r="M19" s="12">
        <f t="shared" si="3"/>
        <v>0</v>
      </c>
      <c r="N19" s="13">
        <f t="shared" si="4"/>
        <v>0</v>
      </c>
      <c r="O19" s="13" t="e">
        <f t="shared" si="5"/>
        <v>#DIV/0!</v>
      </c>
      <c r="P19" s="14">
        <v>3.5</v>
      </c>
      <c r="Q19" s="14" t="s">
        <v>17</v>
      </c>
      <c r="R19" s="15">
        <f t="shared" si="6"/>
        <v>0</v>
      </c>
      <c r="S19" s="14">
        <v>3</v>
      </c>
      <c r="T19" s="14" t="s">
        <v>18</v>
      </c>
      <c r="U19" s="15">
        <f t="shared" si="7"/>
        <v>0</v>
      </c>
      <c r="V19" s="14">
        <v>2.5</v>
      </c>
      <c r="W19" s="14" t="s">
        <v>19</v>
      </c>
      <c r="X19" s="15">
        <f t="shared" si="8"/>
        <v>0</v>
      </c>
      <c r="Y19" s="14">
        <v>2</v>
      </c>
      <c r="Z19" s="14" t="s">
        <v>20</v>
      </c>
      <c r="AA19" s="15">
        <f t="shared" si="9"/>
        <v>0</v>
      </c>
      <c r="AB19" s="14">
        <v>1.5</v>
      </c>
      <c r="AC19" s="14" t="s">
        <v>21</v>
      </c>
      <c r="AD19" s="15">
        <f t="shared" si="10"/>
        <v>0</v>
      </c>
      <c r="AE19" s="14">
        <v>1</v>
      </c>
      <c r="AF19" s="14" t="s">
        <v>22</v>
      </c>
      <c r="AG19" s="15">
        <f t="shared" si="11"/>
        <v>0</v>
      </c>
      <c r="AH19" s="14">
        <v>0</v>
      </c>
      <c r="AI19" s="14" t="s">
        <v>23</v>
      </c>
      <c r="AJ19" s="15">
        <f t="shared" si="12"/>
        <v>0</v>
      </c>
      <c r="AK19" s="15">
        <f t="shared" si="13"/>
        <v>0</v>
      </c>
      <c r="AL19" s="16" t="str">
        <f t="shared" si="14"/>
        <v xml:space="preserve"> </v>
      </c>
      <c r="AM19" s="15">
        <f t="shared" si="15"/>
        <v>2.5</v>
      </c>
      <c r="AP19" s="17" t="s">
        <v>24</v>
      </c>
    </row>
    <row r="20" spans="1:42" ht="15.75" x14ac:dyDescent="0.25">
      <c r="A20" s="34"/>
      <c r="B20" s="35"/>
      <c r="C20" s="36"/>
      <c r="D20" s="37" t="str">
        <f t="shared" si="0"/>
        <v xml:space="preserve"> </v>
      </c>
      <c r="E20" s="41"/>
      <c r="F20" s="67"/>
      <c r="G20" s="67"/>
      <c r="H20" s="37" t="s">
        <v>15</v>
      </c>
      <c r="I20" s="10" t="str">
        <f t="shared" si="1"/>
        <v xml:space="preserve"> </v>
      </c>
      <c r="J20" s="40" t="str">
        <f t="shared" si="2"/>
        <v xml:space="preserve"> </v>
      </c>
      <c r="K20" s="11"/>
      <c r="L20" s="11" t="s">
        <v>16</v>
      </c>
      <c r="M20" s="12">
        <f t="shared" si="3"/>
        <v>0</v>
      </c>
      <c r="N20" s="13">
        <f t="shared" si="4"/>
        <v>0</v>
      </c>
      <c r="O20" s="13" t="e">
        <f t="shared" si="5"/>
        <v>#DIV/0!</v>
      </c>
      <c r="P20" s="14">
        <v>3.5</v>
      </c>
      <c r="Q20" s="14" t="s">
        <v>17</v>
      </c>
      <c r="R20" s="15">
        <f t="shared" si="6"/>
        <v>0</v>
      </c>
      <c r="S20" s="14">
        <v>3</v>
      </c>
      <c r="T20" s="14" t="s">
        <v>18</v>
      </c>
      <c r="U20" s="15">
        <f t="shared" si="7"/>
        <v>0</v>
      </c>
      <c r="V20" s="14">
        <v>2.5</v>
      </c>
      <c r="W20" s="14" t="s">
        <v>19</v>
      </c>
      <c r="X20" s="15">
        <f t="shared" si="8"/>
        <v>0</v>
      </c>
      <c r="Y20" s="14">
        <v>2</v>
      </c>
      <c r="Z20" s="14" t="s">
        <v>20</v>
      </c>
      <c r="AA20" s="15">
        <f t="shared" si="9"/>
        <v>0</v>
      </c>
      <c r="AB20" s="14">
        <v>1.5</v>
      </c>
      <c r="AC20" s="14" t="s">
        <v>21</v>
      </c>
      <c r="AD20" s="15">
        <f t="shared" si="10"/>
        <v>0</v>
      </c>
      <c r="AE20" s="14">
        <v>1</v>
      </c>
      <c r="AF20" s="14" t="s">
        <v>22</v>
      </c>
      <c r="AG20" s="15">
        <f t="shared" si="11"/>
        <v>0</v>
      </c>
      <c r="AH20" s="14">
        <v>0</v>
      </c>
      <c r="AI20" s="14" t="s">
        <v>23</v>
      </c>
      <c r="AJ20" s="15">
        <f t="shared" si="12"/>
        <v>0</v>
      </c>
      <c r="AK20" s="15">
        <f t="shared" si="13"/>
        <v>0</v>
      </c>
      <c r="AL20" s="16" t="str">
        <f t="shared" si="14"/>
        <v xml:space="preserve"> </v>
      </c>
      <c r="AM20" s="15">
        <f t="shared" si="15"/>
        <v>2.5</v>
      </c>
      <c r="AP20" s="17" t="s">
        <v>24</v>
      </c>
    </row>
    <row r="21" spans="1:42" ht="15.75" x14ac:dyDescent="0.25">
      <c r="A21" s="34"/>
      <c r="B21" s="35"/>
      <c r="C21" s="36"/>
      <c r="D21" s="37" t="str">
        <f t="shared" si="0"/>
        <v xml:space="preserve"> </v>
      </c>
      <c r="E21" s="41"/>
      <c r="F21" s="67"/>
      <c r="G21" s="67"/>
      <c r="H21" s="37" t="s">
        <v>15</v>
      </c>
      <c r="I21" s="10" t="str">
        <f t="shared" si="1"/>
        <v xml:space="preserve"> </v>
      </c>
      <c r="J21" s="40" t="str">
        <f t="shared" si="2"/>
        <v xml:space="preserve"> </v>
      </c>
      <c r="K21" s="11"/>
      <c r="L21" s="11" t="s">
        <v>16</v>
      </c>
      <c r="M21" s="12">
        <f t="shared" si="3"/>
        <v>0</v>
      </c>
      <c r="N21" s="13">
        <f t="shared" si="4"/>
        <v>0</v>
      </c>
      <c r="O21" s="13" t="e">
        <f t="shared" si="5"/>
        <v>#DIV/0!</v>
      </c>
      <c r="P21" s="14">
        <v>3.5</v>
      </c>
      <c r="Q21" s="14" t="s">
        <v>17</v>
      </c>
      <c r="R21" s="15">
        <f t="shared" si="6"/>
        <v>0</v>
      </c>
      <c r="S21" s="14">
        <v>3</v>
      </c>
      <c r="T21" s="14" t="s">
        <v>18</v>
      </c>
      <c r="U21" s="15">
        <f t="shared" si="7"/>
        <v>0</v>
      </c>
      <c r="V21" s="14">
        <v>2.5</v>
      </c>
      <c r="W21" s="14" t="s">
        <v>19</v>
      </c>
      <c r="X21" s="15">
        <f t="shared" si="8"/>
        <v>0</v>
      </c>
      <c r="Y21" s="14">
        <v>2</v>
      </c>
      <c r="Z21" s="14" t="s">
        <v>20</v>
      </c>
      <c r="AA21" s="15">
        <f t="shared" si="9"/>
        <v>0</v>
      </c>
      <c r="AB21" s="14">
        <v>1.5</v>
      </c>
      <c r="AC21" s="14" t="s">
        <v>21</v>
      </c>
      <c r="AD21" s="15">
        <f t="shared" si="10"/>
        <v>0</v>
      </c>
      <c r="AE21" s="14">
        <v>1</v>
      </c>
      <c r="AF21" s="14" t="s">
        <v>22</v>
      </c>
      <c r="AG21" s="15">
        <f t="shared" si="11"/>
        <v>0</v>
      </c>
      <c r="AH21" s="14">
        <v>0</v>
      </c>
      <c r="AI21" s="14" t="s">
        <v>23</v>
      </c>
      <c r="AJ21" s="15">
        <f t="shared" si="12"/>
        <v>0</v>
      </c>
      <c r="AK21" s="15">
        <f t="shared" si="13"/>
        <v>0</v>
      </c>
      <c r="AL21" s="16" t="str">
        <f t="shared" si="14"/>
        <v xml:space="preserve"> </v>
      </c>
      <c r="AM21" s="15">
        <f t="shared" si="15"/>
        <v>2.5</v>
      </c>
      <c r="AP21" s="17" t="s">
        <v>24</v>
      </c>
    </row>
    <row r="22" spans="1:42" ht="15.75" x14ac:dyDescent="0.25">
      <c r="A22" s="34"/>
      <c r="B22" s="35"/>
      <c r="C22" s="36"/>
      <c r="D22" s="37" t="str">
        <f t="shared" si="0"/>
        <v xml:space="preserve"> </v>
      </c>
      <c r="E22" s="41"/>
      <c r="F22" s="67"/>
      <c r="G22" s="67"/>
      <c r="H22" s="37" t="s">
        <v>15</v>
      </c>
      <c r="I22" s="10" t="str">
        <f t="shared" si="1"/>
        <v xml:space="preserve"> </v>
      </c>
      <c r="J22" s="40" t="str">
        <f t="shared" si="2"/>
        <v xml:space="preserve"> </v>
      </c>
      <c r="K22" s="11"/>
      <c r="L22" s="11" t="s">
        <v>16</v>
      </c>
      <c r="M22" s="12">
        <f t="shared" si="3"/>
        <v>0</v>
      </c>
      <c r="N22" s="13">
        <f t="shared" si="4"/>
        <v>0</v>
      </c>
      <c r="O22" s="13" t="e">
        <f t="shared" si="5"/>
        <v>#DIV/0!</v>
      </c>
      <c r="P22" s="14">
        <v>3.5</v>
      </c>
      <c r="Q22" s="14" t="s">
        <v>17</v>
      </c>
      <c r="R22" s="15">
        <f t="shared" si="6"/>
        <v>0</v>
      </c>
      <c r="S22" s="14">
        <v>3</v>
      </c>
      <c r="T22" s="14" t="s">
        <v>18</v>
      </c>
      <c r="U22" s="15">
        <f t="shared" si="7"/>
        <v>0</v>
      </c>
      <c r="V22" s="14">
        <v>2.5</v>
      </c>
      <c r="W22" s="14" t="s">
        <v>19</v>
      </c>
      <c r="X22" s="15">
        <f t="shared" si="8"/>
        <v>0</v>
      </c>
      <c r="Y22" s="14">
        <v>2</v>
      </c>
      <c r="Z22" s="14" t="s">
        <v>20</v>
      </c>
      <c r="AA22" s="15">
        <f t="shared" si="9"/>
        <v>0</v>
      </c>
      <c r="AB22" s="14">
        <v>1.5</v>
      </c>
      <c r="AC22" s="14" t="s">
        <v>21</v>
      </c>
      <c r="AD22" s="15">
        <f t="shared" si="10"/>
        <v>0</v>
      </c>
      <c r="AE22" s="14">
        <v>1</v>
      </c>
      <c r="AF22" s="14" t="s">
        <v>22</v>
      </c>
      <c r="AG22" s="15">
        <f t="shared" si="11"/>
        <v>0</v>
      </c>
      <c r="AH22" s="14">
        <v>0</v>
      </c>
      <c r="AI22" s="14" t="s">
        <v>23</v>
      </c>
      <c r="AJ22" s="15">
        <f t="shared" si="12"/>
        <v>0</v>
      </c>
      <c r="AK22" s="15">
        <f t="shared" si="13"/>
        <v>0</v>
      </c>
      <c r="AL22" s="16" t="str">
        <f t="shared" si="14"/>
        <v xml:space="preserve"> </v>
      </c>
      <c r="AM22" s="15">
        <f t="shared" si="15"/>
        <v>2.5</v>
      </c>
      <c r="AP22" s="17" t="s">
        <v>24</v>
      </c>
    </row>
    <row r="23" spans="1:42" ht="15.75" x14ac:dyDescent="0.25">
      <c r="A23" s="34"/>
      <c r="B23" s="35"/>
      <c r="C23" s="36"/>
      <c r="D23" s="37" t="str">
        <f t="shared" si="0"/>
        <v xml:space="preserve"> </v>
      </c>
      <c r="E23" s="41"/>
      <c r="F23" s="67"/>
      <c r="G23" s="67"/>
      <c r="H23" s="37" t="s">
        <v>15</v>
      </c>
      <c r="I23" s="10" t="str">
        <f t="shared" si="1"/>
        <v xml:space="preserve"> </v>
      </c>
      <c r="J23" s="40" t="str">
        <f t="shared" si="2"/>
        <v xml:space="preserve"> </v>
      </c>
      <c r="K23" s="11"/>
      <c r="L23" s="11" t="s">
        <v>16</v>
      </c>
      <c r="M23" s="12">
        <f t="shared" si="3"/>
        <v>0</v>
      </c>
      <c r="N23" s="13">
        <f t="shared" si="4"/>
        <v>0</v>
      </c>
      <c r="O23" s="13" t="e">
        <f t="shared" si="5"/>
        <v>#DIV/0!</v>
      </c>
      <c r="P23" s="14">
        <v>3.5</v>
      </c>
      <c r="Q23" s="14" t="s">
        <v>17</v>
      </c>
      <c r="R23" s="15">
        <f t="shared" si="6"/>
        <v>0</v>
      </c>
      <c r="S23" s="14">
        <v>3</v>
      </c>
      <c r="T23" s="14" t="s">
        <v>18</v>
      </c>
      <c r="U23" s="15">
        <f t="shared" si="7"/>
        <v>0</v>
      </c>
      <c r="V23" s="14">
        <v>2.5</v>
      </c>
      <c r="W23" s="14" t="s">
        <v>19</v>
      </c>
      <c r="X23" s="15">
        <f t="shared" si="8"/>
        <v>0</v>
      </c>
      <c r="Y23" s="14">
        <v>2</v>
      </c>
      <c r="Z23" s="14" t="s">
        <v>20</v>
      </c>
      <c r="AA23" s="15">
        <f t="shared" si="9"/>
        <v>0</v>
      </c>
      <c r="AB23" s="14">
        <v>1.5</v>
      </c>
      <c r="AC23" s="14" t="s">
        <v>21</v>
      </c>
      <c r="AD23" s="15">
        <f t="shared" si="10"/>
        <v>0</v>
      </c>
      <c r="AE23" s="14">
        <v>1</v>
      </c>
      <c r="AF23" s="14" t="s">
        <v>22</v>
      </c>
      <c r="AG23" s="15">
        <f t="shared" si="11"/>
        <v>0</v>
      </c>
      <c r="AH23" s="14">
        <v>0</v>
      </c>
      <c r="AI23" s="14" t="s">
        <v>23</v>
      </c>
      <c r="AJ23" s="15">
        <f t="shared" si="12"/>
        <v>0</v>
      </c>
      <c r="AK23" s="15">
        <f t="shared" si="13"/>
        <v>0</v>
      </c>
      <c r="AL23" s="16" t="str">
        <f t="shared" si="14"/>
        <v xml:space="preserve"> </v>
      </c>
      <c r="AM23" s="15">
        <f t="shared" si="15"/>
        <v>2.5</v>
      </c>
      <c r="AP23" s="17" t="s">
        <v>24</v>
      </c>
    </row>
    <row r="24" spans="1:42" ht="15.75" x14ac:dyDescent="0.25">
      <c r="A24" s="34"/>
      <c r="B24" s="35"/>
      <c r="C24" s="36"/>
      <c r="D24" s="37" t="str">
        <f t="shared" si="0"/>
        <v xml:space="preserve"> </v>
      </c>
      <c r="E24" s="41"/>
      <c r="F24" s="67"/>
      <c r="G24" s="67"/>
      <c r="H24" s="37" t="s">
        <v>15</v>
      </c>
      <c r="I24" s="10" t="str">
        <f t="shared" si="1"/>
        <v xml:space="preserve"> </v>
      </c>
      <c r="J24" s="40" t="str">
        <f t="shared" si="2"/>
        <v xml:space="preserve"> </v>
      </c>
      <c r="K24" s="11"/>
      <c r="L24" s="11" t="s">
        <v>16</v>
      </c>
      <c r="M24" s="12">
        <f t="shared" si="3"/>
        <v>0</v>
      </c>
      <c r="N24" s="13">
        <f t="shared" si="4"/>
        <v>0</v>
      </c>
      <c r="O24" s="13" t="e">
        <f t="shared" si="5"/>
        <v>#DIV/0!</v>
      </c>
      <c r="P24" s="14">
        <v>3.5</v>
      </c>
      <c r="Q24" s="14" t="s">
        <v>17</v>
      </c>
      <c r="R24" s="15">
        <f t="shared" si="6"/>
        <v>0</v>
      </c>
      <c r="S24" s="14">
        <v>3</v>
      </c>
      <c r="T24" s="14" t="s">
        <v>18</v>
      </c>
      <c r="U24" s="15">
        <f t="shared" si="7"/>
        <v>0</v>
      </c>
      <c r="V24" s="14">
        <v>2.5</v>
      </c>
      <c r="W24" s="14" t="s">
        <v>19</v>
      </c>
      <c r="X24" s="15">
        <f t="shared" si="8"/>
        <v>0</v>
      </c>
      <c r="Y24" s="14">
        <v>2</v>
      </c>
      <c r="Z24" s="14" t="s">
        <v>20</v>
      </c>
      <c r="AA24" s="15">
        <f t="shared" si="9"/>
        <v>0</v>
      </c>
      <c r="AB24" s="14">
        <v>1.5</v>
      </c>
      <c r="AC24" s="14" t="s">
        <v>21</v>
      </c>
      <c r="AD24" s="15">
        <f t="shared" si="10"/>
        <v>0</v>
      </c>
      <c r="AE24" s="14">
        <v>1</v>
      </c>
      <c r="AF24" s="14" t="s">
        <v>22</v>
      </c>
      <c r="AG24" s="15">
        <f t="shared" si="11"/>
        <v>0</v>
      </c>
      <c r="AH24" s="14">
        <v>0</v>
      </c>
      <c r="AI24" s="14" t="s">
        <v>23</v>
      </c>
      <c r="AJ24" s="15">
        <f t="shared" si="12"/>
        <v>0</v>
      </c>
      <c r="AK24" s="15">
        <f t="shared" si="13"/>
        <v>0</v>
      </c>
      <c r="AL24" s="16" t="str">
        <f t="shared" si="14"/>
        <v xml:space="preserve"> </v>
      </c>
      <c r="AM24" s="15">
        <f t="shared" si="15"/>
        <v>2.5</v>
      </c>
      <c r="AP24" s="17" t="s">
        <v>24</v>
      </c>
    </row>
    <row r="25" spans="1:42" ht="15.75" x14ac:dyDescent="0.25">
      <c r="A25" s="34" t="s">
        <v>15</v>
      </c>
      <c r="B25" s="35" t="s">
        <v>15</v>
      </c>
      <c r="C25" s="36"/>
      <c r="D25" s="37" t="str">
        <f t="shared" si="0"/>
        <v xml:space="preserve"> </v>
      </c>
      <c r="E25" s="41"/>
      <c r="F25" s="67"/>
      <c r="G25" s="67"/>
      <c r="H25" s="37" t="s">
        <v>15</v>
      </c>
      <c r="I25" s="10" t="str">
        <f t="shared" si="1"/>
        <v xml:space="preserve"> </v>
      </c>
      <c r="J25" s="40" t="str">
        <f t="shared" si="2"/>
        <v xml:space="preserve"> </v>
      </c>
      <c r="K25" s="11"/>
      <c r="L25" s="11" t="s">
        <v>16</v>
      </c>
      <c r="M25" s="12">
        <f t="shared" si="3"/>
        <v>0</v>
      </c>
      <c r="N25" s="13">
        <f t="shared" si="4"/>
        <v>0</v>
      </c>
      <c r="O25" s="13" t="e">
        <f t="shared" si="5"/>
        <v>#DIV/0!</v>
      </c>
      <c r="P25" s="14">
        <v>3.5</v>
      </c>
      <c r="Q25" s="14" t="s">
        <v>17</v>
      </c>
      <c r="R25" s="15">
        <f t="shared" si="6"/>
        <v>0</v>
      </c>
      <c r="S25" s="14">
        <v>3</v>
      </c>
      <c r="T25" s="14" t="s">
        <v>18</v>
      </c>
      <c r="U25" s="15">
        <f t="shared" si="7"/>
        <v>0</v>
      </c>
      <c r="V25" s="14">
        <v>2.5</v>
      </c>
      <c r="W25" s="14" t="s">
        <v>19</v>
      </c>
      <c r="X25" s="15">
        <f t="shared" si="8"/>
        <v>0</v>
      </c>
      <c r="Y25" s="14">
        <v>2</v>
      </c>
      <c r="Z25" s="14" t="s">
        <v>20</v>
      </c>
      <c r="AA25" s="15">
        <f t="shared" si="9"/>
        <v>0</v>
      </c>
      <c r="AB25" s="14">
        <v>1.5</v>
      </c>
      <c r="AC25" s="14" t="s">
        <v>21</v>
      </c>
      <c r="AD25" s="15">
        <f t="shared" si="10"/>
        <v>0</v>
      </c>
      <c r="AE25" s="14">
        <v>1</v>
      </c>
      <c r="AF25" s="14" t="s">
        <v>22</v>
      </c>
      <c r="AG25" s="15">
        <f t="shared" si="11"/>
        <v>0</v>
      </c>
      <c r="AH25" s="14">
        <v>0</v>
      </c>
      <c r="AI25" s="14" t="s">
        <v>23</v>
      </c>
      <c r="AJ25" s="15">
        <f t="shared" si="12"/>
        <v>0</v>
      </c>
      <c r="AK25" s="15">
        <f t="shared" si="13"/>
        <v>0</v>
      </c>
      <c r="AL25" s="16" t="str">
        <f t="shared" si="14"/>
        <v xml:space="preserve"> </v>
      </c>
      <c r="AM25" s="15">
        <f t="shared" si="15"/>
        <v>2.5</v>
      </c>
      <c r="AP25" s="17" t="s">
        <v>24</v>
      </c>
    </row>
    <row r="26" spans="1:42" ht="15.75" x14ac:dyDescent="0.25">
      <c r="A26" s="34" t="s">
        <v>15</v>
      </c>
      <c r="B26" s="35" t="s">
        <v>15</v>
      </c>
      <c r="C26" s="36"/>
      <c r="D26" s="37" t="str">
        <f t="shared" si="0"/>
        <v xml:space="preserve"> </v>
      </c>
      <c r="E26" s="41"/>
      <c r="F26" s="67"/>
      <c r="G26" s="67"/>
      <c r="H26" s="37" t="s">
        <v>15</v>
      </c>
      <c r="I26" s="10" t="str">
        <f t="shared" si="1"/>
        <v xml:space="preserve"> </v>
      </c>
      <c r="J26" s="40" t="str">
        <f t="shared" si="2"/>
        <v xml:space="preserve"> </v>
      </c>
      <c r="K26" s="11"/>
      <c r="L26" s="11" t="s">
        <v>16</v>
      </c>
      <c r="M26" s="12">
        <f t="shared" si="3"/>
        <v>0</v>
      </c>
      <c r="N26" s="13">
        <v>15</v>
      </c>
      <c r="O26" s="13">
        <f t="shared" si="5"/>
        <v>0</v>
      </c>
      <c r="P26" s="14">
        <v>3.5</v>
      </c>
      <c r="Q26" s="14" t="s">
        <v>17</v>
      </c>
      <c r="R26" s="15">
        <f t="shared" si="6"/>
        <v>0</v>
      </c>
      <c r="S26" s="14">
        <v>3</v>
      </c>
      <c r="T26" s="14" t="s">
        <v>18</v>
      </c>
      <c r="U26" s="15">
        <f t="shared" si="7"/>
        <v>0</v>
      </c>
      <c r="V26" s="14">
        <v>2.5</v>
      </c>
      <c r="W26" s="14" t="s">
        <v>19</v>
      </c>
      <c r="X26" s="15">
        <f t="shared" si="8"/>
        <v>0</v>
      </c>
      <c r="Y26" s="14">
        <v>2</v>
      </c>
      <c r="Z26" s="14" t="s">
        <v>20</v>
      </c>
      <c r="AA26" s="15">
        <f t="shared" si="9"/>
        <v>0</v>
      </c>
      <c r="AB26" s="14">
        <v>1.5</v>
      </c>
      <c r="AC26" s="14" t="s">
        <v>21</v>
      </c>
      <c r="AD26" s="15">
        <f t="shared" si="10"/>
        <v>0</v>
      </c>
      <c r="AE26" s="14">
        <v>1</v>
      </c>
      <c r="AF26" s="14" t="s">
        <v>22</v>
      </c>
      <c r="AG26" s="15">
        <f t="shared" si="11"/>
        <v>0</v>
      </c>
      <c r="AH26" s="14">
        <v>0</v>
      </c>
      <c r="AI26" s="14" t="s">
        <v>23</v>
      </c>
      <c r="AJ26" s="15">
        <f t="shared" si="12"/>
        <v>0</v>
      </c>
      <c r="AK26" s="15">
        <f t="shared" si="13"/>
        <v>0</v>
      </c>
      <c r="AL26" s="16" t="str">
        <f t="shared" si="14"/>
        <v xml:space="preserve"> </v>
      </c>
      <c r="AM26" s="15">
        <f t="shared" si="15"/>
        <v>2.5</v>
      </c>
      <c r="AP26" s="17" t="s">
        <v>24</v>
      </c>
    </row>
    <row r="27" spans="1:42" ht="15.75" x14ac:dyDescent="0.25">
      <c r="A27" s="34" t="s">
        <v>15</v>
      </c>
      <c r="B27" s="35" t="s">
        <v>15</v>
      </c>
      <c r="C27" s="36"/>
      <c r="D27" s="37" t="str">
        <f t="shared" si="0"/>
        <v xml:space="preserve"> </v>
      </c>
      <c r="E27" s="41"/>
      <c r="F27" s="67"/>
      <c r="G27" s="67"/>
      <c r="H27" s="37" t="s">
        <v>15</v>
      </c>
      <c r="I27" s="10" t="str">
        <f t="shared" si="1"/>
        <v xml:space="preserve"> </v>
      </c>
      <c r="J27" s="40" t="str">
        <f t="shared" si="2"/>
        <v xml:space="preserve"> </v>
      </c>
      <c r="K27" s="11"/>
      <c r="L27" s="11" t="s">
        <v>16</v>
      </c>
      <c r="M27" s="12">
        <f t="shared" si="3"/>
        <v>0</v>
      </c>
      <c r="N27" s="13">
        <f t="shared" si="4"/>
        <v>0</v>
      </c>
      <c r="O27" s="13" t="e">
        <f t="shared" si="5"/>
        <v>#DIV/0!</v>
      </c>
      <c r="P27" s="14">
        <v>3.5</v>
      </c>
      <c r="Q27" s="14" t="s">
        <v>17</v>
      </c>
      <c r="R27" s="15">
        <f t="shared" si="6"/>
        <v>0</v>
      </c>
      <c r="S27" s="14">
        <v>3</v>
      </c>
      <c r="T27" s="14" t="s">
        <v>18</v>
      </c>
      <c r="U27" s="15">
        <f t="shared" si="7"/>
        <v>0</v>
      </c>
      <c r="V27" s="14">
        <v>2.5</v>
      </c>
      <c r="W27" s="14" t="s">
        <v>19</v>
      </c>
      <c r="X27" s="15">
        <f t="shared" si="8"/>
        <v>0</v>
      </c>
      <c r="Y27" s="14">
        <v>2</v>
      </c>
      <c r="Z27" s="14" t="s">
        <v>20</v>
      </c>
      <c r="AA27" s="15">
        <f t="shared" si="9"/>
        <v>0</v>
      </c>
      <c r="AB27" s="14">
        <v>1.5</v>
      </c>
      <c r="AC27" s="14" t="s">
        <v>21</v>
      </c>
      <c r="AD27" s="15">
        <f t="shared" si="10"/>
        <v>0</v>
      </c>
      <c r="AE27" s="14">
        <v>1</v>
      </c>
      <c r="AF27" s="14" t="s">
        <v>22</v>
      </c>
      <c r="AG27" s="15">
        <f t="shared" si="11"/>
        <v>0</v>
      </c>
      <c r="AH27" s="14">
        <v>0</v>
      </c>
      <c r="AI27" s="14" t="s">
        <v>23</v>
      </c>
      <c r="AJ27" s="15">
        <f t="shared" si="12"/>
        <v>0</v>
      </c>
      <c r="AK27" s="15">
        <f t="shared" si="13"/>
        <v>0</v>
      </c>
      <c r="AL27" s="16" t="str">
        <f t="shared" si="14"/>
        <v xml:space="preserve"> </v>
      </c>
      <c r="AM27" s="15">
        <f t="shared" si="15"/>
        <v>2.5</v>
      </c>
      <c r="AP27" s="17" t="s">
        <v>24</v>
      </c>
    </row>
    <row r="28" spans="1:42" ht="15.75" x14ac:dyDescent="0.25">
      <c r="A28" s="34" t="s">
        <v>15</v>
      </c>
      <c r="B28" s="35" t="s">
        <v>15</v>
      </c>
      <c r="C28" s="36"/>
      <c r="D28" s="37" t="str">
        <f t="shared" si="0"/>
        <v xml:space="preserve"> </v>
      </c>
      <c r="E28" s="41"/>
      <c r="F28" s="67"/>
      <c r="G28" s="67"/>
      <c r="H28" s="37" t="s">
        <v>15</v>
      </c>
      <c r="I28" s="10" t="str">
        <f t="shared" si="1"/>
        <v xml:space="preserve"> </v>
      </c>
      <c r="J28" s="40" t="str">
        <f t="shared" si="2"/>
        <v xml:space="preserve"> </v>
      </c>
      <c r="K28" s="11"/>
      <c r="L28" s="11" t="s">
        <v>16</v>
      </c>
      <c r="M28" s="12">
        <f t="shared" si="3"/>
        <v>0</v>
      </c>
      <c r="N28" s="13">
        <f t="shared" si="4"/>
        <v>0</v>
      </c>
      <c r="O28" s="13" t="e">
        <f t="shared" si="5"/>
        <v>#DIV/0!</v>
      </c>
      <c r="P28" s="14">
        <v>3.5</v>
      </c>
      <c r="Q28" s="14" t="s">
        <v>17</v>
      </c>
      <c r="R28" s="15">
        <f t="shared" si="6"/>
        <v>0</v>
      </c>
      <c r="S28" s="14">
        <v>3</v>
      </c>
      <c r="T28" s="14" t="s">
        <v>18</v>
      </c>
      <c r="U28" s="15">
        <f t="shared" si="7"/>
        <v>0</v>
      </c>
      <c r="V28" s="14">
        <v>2.5</v>
      </c>
      <c r="W28" s="14" t="s">
        <v>19</v>
      </c>
      <c r="X28" s="15">
        <f t="shared" si="8"/>
        <v>0</v>
      </c>
      <c r="Y28" s="14">
        <v>2</v>
      </c>
      <c r="Z28" s="14" t="s">
        <v>20</v>
      </c>
      <c r="AA28" s="15">
        <f t="shared" si="9"/>
        <v>0</v>
      </c>
      <c r="AB28" s="14">
        <v>1.5</v>
      </c>
      <c r="AC28" s="14" t="s">
        <v>21</v>
      </c>
      <c r="AD28" s="15">
        <f t="shared" si="10"/>
        <v>0</v>
      </c>
      <c r="AE28" s="14">
        <v>1</v>
      </c>
      <c r="AF28" s="14" t="s">
        <v>22</v>
      </c>
      <c r="AG28" s="15">
        <f t="shared" si="11"/>
        <v>0</v>
      </c>
      <c r="AH28" s="14">
        <v>0</v>
      </c>
      <c r="AI28" s="14" t="s">
        <v>23</v>
      </c>
      <c r="AJ28" s="15">
        <f t="shared" si="12"/>
        <v>0</v>
      </c>
      <c r="AK28" s="15">
        <f t="shared" si="13"/>
        <v>0</v>
      </c>
      <c r="AL28" s="16" t="str">
        <f t="shared" si="14"/>
        <v xml:space="preserve"> </v>
      </c>
      <c r="AM28" s="15">
        <f t="shared" si="15"/>
        <v>2.5</v>
      </c>
      <c r="AP28" s="17" t="s">
        <v>24</v>
      </c>
    </row>
    <row r="29" spans="1:42" ht="15.75" x14ac:dyDescent="0.25">
      <c r="A29" s="34" t="s">
        <v>15</v>
      </c>
      <c r="B29" s="35" t="s">
        <v>15</v>
      </c>
      <c r="C29" s="36"/>
      <c r="D29" s="37" t="str">
        <f t="shared" si="0"/>
        <v xml:space="preserve"> </v>
      </c>
      <c r="E29" s="41"/>
      <c r="F29" s="67"/>
      <c r="G29" s="67"/>
      <c r="H29" s="37" t="s">
        <v>15</v>
      </c>
      <c r="I29" s="10" t="str">
        <f t="shared" si="1"/>
        <v xml:space="preserve"> </v>
      </c>
      <c r="J29" s="40" t="str">
        <f t="shared" si="2"/>
        <v xml:space="preserve"> </v>
      </c>
      <c r="K29" s="11"/>
      <c r="L29" s="11" t="s">
        <v>16</v>
      </c>
      <c r="M29" s="12">
        <f t="shared" si="3"/>
        <v>0</v>
      </c>
      <c r="N29" s="13">
        <f t="shared" si="4"/>
        <v>0</v>
      </c>
      <c r="O29" s="13" t="e">
        <f t="shared" si="5"/>
        <v>#DIV/0!</v>
      </c>
      <c r="P29" s="14">
        <v>3.5</v>
      </c>
      <c r="Q29" s="14" t="s">
        <v>17</v>
      </c>
      <c r="R29" s="15">
        <f t="shared" si="6"/>
        <v>0</v>
      </c>
      <c r="S29" s="14">
        <v>3</v>
      </c>
      <c r="T29" s="14" t="s">
        <v>18</v>
      </c>
      <c r="U29" s="15">
        <f t="shared" si="7"/>
        <v>0</v>
      </c>
      <c r="V29" s="14">
        <v>2.5</v>
      </c>
      <c r="W29" s="14" t="s">
        <v>19</v>
      </c>
      <c r="X29" s="15">
        <f t="shared" si="8"/>
        <v>0</v>
      </c>
      <c r="Y29" s="14">
        <v>2</v>
      </c>
      <c r="Z29" s="14" t="s">
        <v>20</v>
      </c>
      <c r="AA29" s="15">
        <f t="shared" si="9"/>
        <v>0</v>
      </c>
      <c r="AB29" s="14">
        <v>1.5</v>
      </c>
      <c r="AC29" s="14" t="s">
        <v>21</v>
      </c>
      <c r="AD29" s="15">
        <f t="shared" si="10"/>
        <v>0</v>
      </c>
      <c r="AE29" s="14">
        <v>1</v>
      </c>
      <c r="AF29" s="14" t="s">
        <v>22</v>
      </c>
      <c r="AG29" s="15">
        <f t="shared" si="11"/>
        <v>0</v>
      </c>
      <c r="AH29" s="14">
        <v>0</v>
      </c>
      <c r="AI29" s="14" t="s">
        <v>23</v>
      </c>
      <c r="AJ29" s="15">
        <f t="shared" si="12"/>
        <v>0</v>
      </c>
      <c r="AK29" s="15">
        <f t="shared" si="13"/>
        <v>0</v>
      </c>
      <c r="AL29" s="16" t="str">
        <f t="shared" si="14"/>
        <v xml:space="preserve"> </v>
      </c>
      <c r="AM29" s="15">
        <f t="shared" si="15"/>
        <v>2.5</v>
      </c>
      <c r="AP29" s="17" t="s">
        <v>24</v>
      </c>
    </row>
    <row r="30" spans="1:42" ht="16.5" thickBot="1" x14ac:dyDescent="0.3">
      <c r="A30" s="34" t="s">
        <v>15</v>
      </c>
      <c r="B30" s="35" t="s">
        <v>15</v>
      </c>
      <c r="C30" s="36"/>
      <c r="D30" s="37" t="str">
        <f t="shared" si="0"/>
        <v xml:space="preserve"> </v>
      </c>
      <c r="E30" s="43"/>
      <c r="F30" s="68"/>
      <c r="G30" s="68"/>
      <c r="H30" s="44" t="s">
        <v>15</v>
      </c>
      <c r="I30" s="10" t="str">
        <f t="shared" si="1"/>
        <v xml:space="preserve"> </v>
      </c>
      <c r="J30" s="40" t="str">
        <f t="shared" si="2"/>
        <v xml:space="preserve"> </v>
      </c>
      <c r="K30" s="11"/>
      <c r="L30" s="11" t="s">
        <v>16</v>
      </c>
      <c r="M30" s="12">
        <f t="shared" si="3"/>
        <v>0</v>
      </c>
      <c r="N30" s="13">
        <f t="shared" si="4"/>
        <v>0</v>
      </c>
      <c r="O30" s="13" t="e">
        <f t="shared" si="5"/>
        <v>#DIV/0!</v>
      </c>
      <c r="P30" s="14">
        <v>3.5</v>
      </c>
      <c r="Q30" s="14" t="s">
        <v>17</v>
      </c>
      <c r="R30" s="15">
        <f t="shared" si="6"/>
        <v>0</v>
      </c>
      <c r="S30" s="14">
        <v>3</v>
      </c>
      <c r="T30" s="14" t="s">
        <v>18</v>
      </c>
      <c r="U30" s="15">
        <f t="shared" si="7"/>
        <v>0</v>
      </c>
      <c r="V30" s="14">
        <v>2.5</v>
      </c>
      <c r="W30" s="14" t="s">
        <v>19</v>
      </c>
      <c r="X30" s="15">
        <f t="shared" si="8"/>
        <v>0</v>
      </c>
      <c r="Y30" s="14">
        <v>2</v>
      </c>
      <c r="Z30" s="14" t="s">
        <v>20</v>
      </c>
      <c r="AA30" s="15">
        <f t="shared" si="9"/>
        <v>0</v>
      </c>
      <c r="AB30" s="14">
        <v>1.5</v>
      </c>
      <c r="AC30" s="14" t="s">
        <v>21</v>
      </c>
      <c r="AD30" s="15">
        <f t="shared" si="10"/>
        <v>0</v>
      </c>
      <c r="AE30" s="14">
        <v>1</v>
      </c>
      <c r="AF30" s="14" t="s">
        <v>22</v>
      </c>
      <c r="AG30" s="15">
        <f t="shared" si="11"/>
        <v>0</v>
      </c>
      <c r="AH30" s="14">
        <v>0</v>
      </c>
      <c r="AI30" s="14" t="s">
        <v>23</v>
      </c>
      <c r="AJ30" s="15">
        <f t="shared" si="12"/>
        <v>0</v>
      </c>
      <c r="AK30" s="15">
        <f t="shared" si="13"/>
        <v>0</v>
      </c>
      <c r="AL30" s="16" t="str">
        <f t="shared" si="14"/>
        <v xml:space="preserve"> </v>
      </c>
      <c r="AM30" s="15">
        <f t="shared" si="15"/>
        <v>2.5</v>
      </c>
      <c r="AP30" s="17" t="s">
        <v>24</v>
      </c>
    </row>
    <row r="31" spans="1:42" x14ac:dyDescent="0.25">
      <c r="A31" s="57" t="s">
        <v>25</v>
      </c>
      <c r="B31" s="58"/>
      <c r="C31" s="19"/>
      <c r="D31" s="58" t="s">
        <v>25</v>
      </c>
      <c r="E31" s="53"/>
      <c r="F31" s="53"/>
      <c r="G31" s="20"/>
      <c r="H31" s="53" t="s">
        <v>25</v>
      </c>
      <c r="I31" s="58"/>
      <c r="J31" s="59"/>
    </row>
    <row r="32" spans="1:42" x14ac:dyDescent="0.25">
      <c r="A32" s="60" t="s">
        <v>105</v>
      </c>
      <c r="B32" s="60"/>
      <c r="C32" s="26"/>
      <c r="D32" s="55" t="s">
        <v>92</v>
      </c>
      <c r="E32" s="55"/>
      <c r="F32" s="55"/>
      <c r="G32" s="21"/>
      <c r="H32" s="55" t="s">
        <v>95</v>
      </c>
      <c r="I32" s="55"/>
      <c r="J32" s="56"/>
    </row>
    <row r="33" spans="1:10" x14ac:dyDescent="0.25">
      <c r="A33" s="22"/>
      <c r="B33" s="26"/>
      <c r="C33" s="26"/>
      <c r="D33" s="23"/>
      <c r="E33" s="23"/>
      <c r="F33" s="23"/>
      <c r="G33" s="26"/>
      <c r="H33" s="26"/>
      <c r="I33" s="26"/>
      <c r="J33" s="27"/>
    </row>
    <row r="34" spans="1:10" x14ac:dyDescent="0.25">
      <c r="A34" s="22"/>
      <c r="B34" s="26"/>
      <c r="C34" s="26"/>
      <c r="D34" s="23"/>
      <c r="E34" s="23"/>
      <c r="F34" s="23"/>
      <c r="G34" s="26"/>
      <c r="H34" s="26"/>
      <c r="I34" s="26"/>
      <c r="J34" s="27"/>
    </row>
    <row r="35" spans="1:10" x14ac:dyDescent="0.25">
      <c r="A35" s="22"/>
      <c r="B35" s="26"/>
      <c r="C35" s="26"/>
      <c r="D35" s="23"/>
      <c r="E35" s="23"/>
      <c r="F35" s="23"/>
      <c r="G35" s="26"/>
      <c r="H35" s="26"/>
      <c r="I35" s="26"/>
      <c r="J35" s="27"/>
    </row>
    <row r="36" spans="1:10" x14ac:dyDescent="0.25">
      <c r="A36" s="52"/>
      <c r="B36" s="52"/>
      <c r="C36" s="26"/>
      <c r="D36" s="53" t="s">
        <v>25</v>
      </c>
      <c r="E36" s="53"/>
      <c r="F36" s="53"/>
      <c r="G36" s="26"/>
      <c r="H36" s="53" t="s">
        <v>26</v>
      </c>
      <c r="I36" s="53"/>
      <c r="J36" s="54"/>
    </row>
    <row r="37" spans="1:10" x14ac:dyDescent="0.25">
      <c r="A37" s="52"/>
      <c r="B37" s="52"/>
      <c r="C37" s="26"/>
      <c r="D37" s="55" t="s">
        <v>100</v>
      </c>
      <c r="E37" s="55"/>
      <c r="F37" s="55"/>
      <c r="G37" s="26"/>
      <c r="H37" s="55" t="s">
        <v>113</v>
      </c>
      <c r="I37" s="55"/>
      <c r="J37" s="56"/>
    </row>
    <row r="38" spans="1:10" x14ac:dyDescent="0.25">
      <c r="A38" s="24"/>
      <c r="B38" s="24"/>
      <c r="C38" s="21"/>
      <c r="D38" s="24"/>
      <c r="E38" s="24"/>
      <c r="F38" s="24"/>
      <c r="G38" s="21"/>
      <c r="H38" s="24"/>
      <c r="I38" s="24"/>
      <c r="J38" s="25"/>
    </row>
    <row r="39" spans="1:10" x14ac:dyDescent="0.25">
      <c r="A39" s="24"/>
      <c r="B39" s="24"/>
      <c r="C39" s="21"/>
      <c r="D39" s="24"/>
      <c r="E39" s="24"/>
      <c r="F39" s="24"/>
      <c r="G39" s="21"/>
      <c r="H39" s="24"/>
      <c r="I39" s="24"/>
      <c r="J39" s="25"/>
    </row>
    <row r="40" spans="1:10" x14ac:dyDescent="0.25">
      <c r="A40" s="24"/>
      <c r="B40" s="24"/>
      <c r="C40" s="21"/>
      <c r="D40" s="24"/>
      <c r="E40" s="24"/>
      <c r="F40" s="24"/>
      <c r="G40" s="21"/>
      <c r="H40" s="24"/>
      <c r="I40" s="24"/>
      <c r="J40" s="25"/>
    </row>
    <row r="41" spans="1:10" ht="25.5" customHeight="1" x14ac:dyDescent="0.25">
      <c r="A41" s="61" t="s">
        <v>28</v>
      </c>
      <c r="B41" s="62"/>
      <c r="C41" s="62"/>
      <c r="D41" s="62"/>
      <c r="E41" s="62"/>
      <c r="F41" s="62"/>
      <c r="G41" s="62"/>
      <c r="H41" s="62"/>
      <c r="I41" s="62"/>
      <c r="J41" s="63"/>
    </row>
    <row r="42" spans="1:10" ht="71.25" customHeight="1" thickBot="1" x14ac:dyDescent="0.3">
      <c r="A42" s="64" t="s">
        <v>29</v>
      </c>
      <c r="B42" s="65"/>
      <c r="C42" s="65"/>
      <c r="D42" s="65"/>
      <c r="E42" s="65"/>
      <c r="F42" s="65"/>
      <c r="G42" s="65"/>
      <c r="H42" s="65"/>
      <c r="I42" s="65"/>
      <c r="J42" s="66"/>
    </row>
    <row r="52" ht="15" customHeight="1" x14ac:dyDescent="0.25"/>
    <row r="53" ht="75" customHeight="1" x14ac:dyDescent="0.25"/>
  </sheetData>
  <mergeCells count="44">
    <mergeCell ref="F13:G13"/>
    <mergeCell ref="A1:J1"/>
    <mergeCell ref="A2:J2"/>
    <mergeCell ref="A3:J3"/>
    <mergeCell ref="A4:J4"/>
    <mergeCell ref="A5:J5"/>
    <mergeCell ref="A6:J6"/>
    <mergeCell ref="A7:J7"/>
    <mergeCell ref="A8:J8"/>
    <mergeCell ref="F10:G10"/>
    <mergeCell ref="F11:G11"/>
    <mergeCell ref="F12:G12"/>
    <mergeCell ref="E9:F9"/>
    <mergeCell ref="F25:G25"/>
    <mergeCell ref="F14:G14"/>
    <mergeCell ref="F15:G15"/>
    <mergeCell ref="F16:G16"/>
    <mergeCell ref="F17:G17"/>
    <mergeCell ref="F18:G18"/>
    <mergeCell ref="F19:G19"/>
    <mergeCell ref="F20:G20"/>
    <mergeCell ref="F21:G21"/>
    <mergeCell ref="F22:G22"/>
    <mergeCell ref="F23:G23"/>
    <mergeCell ref="F24:G24"/>
    <mergeCell ref="A42:J42"/>
    <mergeCell ref="A41:J41"/>
    <mergeCell ref="F26:G26"/>
    <mergeCell ref="F27:G27"/>
    <mergeCell ref="F28:G28"/>
    <mergeCell ref="F29:G29"/>
    <mergeCell ref="F30:G30"/>
    <mergeCell ref="A31:B31"/>
    <mergeCell ref="D31:F31"/>
    <mergeCell ref="H31:J31"/>
    <mergeCell ref="A32:B32"/>
    <mergeCell ref="D32:F32"/>
    <mergeCell ref="H32:J32"/>
    <mergeCell ref="A36:B36"/>
    <mergeCell ref="D36:F36"/>
    <mergeCell ref="H36:J36"/>
    <mergeCell ref="A37:B37"/>
    <mergeCell ref="D37:F37"/>
    <mergeCell ref="H37:J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13</vt:i4>
      </vt:variant>
    </vt:vector>
  </HeadingPairs>
  <TitlesOfParts>
    <vt:vector size="13" baseType="lpstr">
      <vt:lpstr>İŞLETME 1. GRUP</vt:lpstr>
      <vt:lpstr>İŞLETME 2. GRUP</vt:lpstr>
      <vt:lpstr>İŞLETME 3. GRUP</vt:lpstr>
      <vt:lpstr>İŞLETME 4. GRUP</vt:lpstr>
      <vt:lpstr>İŞLETME 5. GRUP</vt:lpstr>
      <vt:lpstr>İŞLETME MBA 1. GRUP</vt:lpstr>
      <vt:lpstr>İŞLETME MBA 2. GRUP</vt:lpstr>
      <vt:lpstr>İŞLETME MBA 3. GRUP</vt:lpstr>
      <vt:lpstr>İŞLETME MBA 4. GRUP</vt:lpstr>
      <vt:lpstr>İŞLETME MBA 5. GRUP</vt:lpstr>
      <vt:lpstr>İŞLETME MBA 6. GRUP</vt:lpstr>
      <vt:lpstr>İŞLETME MBA 7. GRUP</vt:lpstr>
      <vt:lpstr>İŞLETME MABA 8. GRUP</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2015-01-30T08:06:00Z</dcterms:modified>
</cp:coreProperties>
</file>