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8" windowHeight="8016" firstSheet="1" activeTab="1"/>
  </bookViews>
  <sheets>
    <sheet name="Finans ve İktisat U.E. " sheetId="5" r:id="rId1"/>
    <sheet name="İşletme U.E." sheetId="7" r:id="rId2"/>
    <sheet name="Mah. İdr. Şeh. U.E." sheetId="8" r:id="rId3"/>
    <sheet name="Mah. İdr. Şeh. TBB U.E." sheetId="24" r:id="rId4"/>
    <sheet name="Maliye U.E." sheetId="10" r:id="rId5"/>
    <sheet name="Orta Doğu Çalş. U.E." sheetId="11" r:id="rId6"/>
    <sheet name="Siy. Bil. Kam. Yön. U.E." sheetId="13" r:id="rId7"/>
    <sheet name="Top. Yap. Sos. Değş. U.E." sheetId="14" r:id="rId8"/>
    <sheet name="Turizm. İşl. U.E." sheetId="15" r:id="rId9"/>
    <sheet name="T.C. Tarihi U.E." sheetId="17" r:id="rId10"/>
    <sheet name="Uls. İlş. Avr. Birl. U.E." sheetId="22" r:id="rId11"/>
    <sheet name="Sayfa1" sheetId="23" r:id="rId12"/>
  </sheets>
  <calcPr calcId="145621"/>
</workbook>
</file>

<file path=xl/calcChain.xml><?xml version="1.0" encoding="utf-8"?>
<calcChain xmlns="http://schemas.openxmlformats.org/spreadsheetml/2006/main">
  <c r="H10" i="24" l="1"/>
  <c r="H9" i="24"/>
  <c r="H8" i="24"/>
  <c r="H7" i="24"/>
  <c r="H5" i="24"/>
  <c r="H4" i="24"/>
  <c r="H3" i="24"/>
  <c r="H2" i="24"/>
  <c r="H7" i="14" l="1"/>
  <c r="H6" i="14"/>
  <c r="H5" i="14"/>
  <c r="H4" i="14"/>
  <c r="H3" i="14"/>
  <c r="H2" i="14"/>
  <c r="H9" i="11"/>
  <c r="H8" i="11"/>
  <c r="H7" i="11"/>
  <c r="H5" i="11"/>
  <c r="H4" i="11"/>
  <c r="H3" i="11"/>
  <c r="H2" i="11"/>
  <c r="H9" i="8"/>
  <c r="H5" i="15"/>
  <c r="H4" i="15"/>
  <c r="H3" i="15"/>
  <c r="H2" i="15"/>
  <c r="H14" i="17"/>
  <c r="H13" i="17"/>
  <c r="H9" i="17"/>
  <c r="H8" i="17"/>
  <c r="H5" i="22"/>
  <c r="H3" i="22"/>
  <c r="H2" i="22"/>
  <c r="H10" i="22" l="1"/>
  <c r="H6" i="22"/>
  <c r="H9" i="22"/>
  <c r="H8" i="22"/>
  <c r="H4" i="22"/>
  <c r="H6" i="17"/>
  <c r="H15" i="17"/>
  <c r="H5" i="17"/>
  <c r="H11" i="17"/>
  <c r="H10" i="17"/>
  <c r="H4" i="17"/>
  <c r="H3" i="17"/>
  <c r="H2" i="17"/>
  <c r="H11" i="13"/>
  <c r="H10" i="13"/>
  <c r="H9" i="13"/>
  <c r="H8" i="13"/>
  <c r="H6" i="13"/>
  <c r="H5" i="13"/>
  <c r="H4" i="13"/>
  <c r="H3" i="13"/>
  <c r="H2" i="13"/>
  <c r="H10" i="10"/>
  <c r="H9" i="10"/>
  <c r="H5" i="10"/>
  <c r="H8" i="10"/>
  <c r="H7" i="10"/>
  <c r="H4" i="10"/>
  <c r="H3" i="10"/>
  <c r="H2" i="10"/>
  <c r="H8" i="8"/>
  <c r="H7" i="8"/>
  <c r="H5" i="8"/>
  <c r="H4" i="8"/>
  <c r="H3" i="8"/>
  <c r="H2" i="8"/>
  <c r="H22" i="7"/>
  <c r="H21" i="7"/>
  <c r="H18" i="7"/>
  <c r="H20" i="7"/>
  <c r="H17" i="7"/>
  <c r="H9" i="7"/>
  <c r="H14" i="7"/>
  <c r="H8" i="7"/>
  <c r="H16" i="7"/>
  <c r="H7" i="7"/>
  <c r="H25" i="7"/>
  <c r="H24" i="7"/>
  <c r="H12" i="7"/>
  <c r="H23" i="7"/>
  <c r="H15" i="7"/>
  <c r="H13" i="7"/>
  <c r="H6" i="7"/>
  <c r="H5" i="7"/>
  <c r="H4" i="7"/>
  <c r="H11" i="7"/>
  <c r="H3" i="7"/>
  <c r="H2" i="7"/>
  <c r="H3" i="5"/>
  <c r="H4" i="5"/>
  <c r="H5" i="5"/>
  <c r="H7" i="5"/>
  <c r="H8" i="5"/>
  <c r="H9" i="5"/>
  <c r="H10" i="5"/>
  <c r="H2" i="5"/>
</calcChain>
</file>

<file path=xl/sharedStrings.xml><?xml version="1.0" encoding="utf-8"?>
<sst xmlns="http://schemas.openxmlformats.org/spreadsheetml/2006/main" count="565" uniqueCount="261">
  <si>
    <t>S</t>
  </si>
  <si>
    <t>Z</t>
  </si>
  <si>
    <t>Ders Kodu</t>
  </si>
  <si>
    <t>Ders Adı</t>
  </si>
  <si>
    <t>Öğretim Elemanı</t>
  </si>
  <si>
    <t>Z/S</t>
  </si>
  <si>
    <t xml:space="preserve"> </t>
  </si>
  <si>
    <t>Yrd.Doç.Dr. ŞÜKRÜ CİCİOĞLU</t>
  </si>
  <si>
    <t>Prof.Dr. FUAT SEKMEN</t>
  </si>
  <si>
    <t>Doç.Dr. MUSTAFA ÇALIŞIR</t>
  </si>
  <si>
    <t>Doç.Dr. MAHMUT BİLEN</t>
  </si>
  <si>
    <t>Doç.Dr. SELİM İNANÇLI</t>
  </si>
  <si>
    <t>Doç.Dr. TAHSİN BAKIRTAŞ</t>
  </si>
  <si>
    <t>Prof.Dr. MUSTAFA AKAL</t>
  </si>
  <si>
    <t>Prof.Dr. MUSTAFA DEMİR</t>
  </si>
  <si>
    <t>Prof.Dr. HİLMİ KIRLIOĞLU</t>
  </si>
  <si>
    <t>Prof.Dr. REMZİ ALTUNIŞIK</t>
  </si>
  <si>
    <t>Prof.Dr. ERMAN COŞKUN</t>
  </si>
  <si>
    <t>Doç.Dr. HAYRETTİN ZENGİN</t>
  </si>
  <si>
    <t>Yrd.Doç.Dr. AYHAN SERHATERİ</t>
  </si>
  <si>
    <t>Yrd.Doç.Dr. RECEP YILMAZ</t>
  </si>
  <si>
    <t>Prof.Dr. RECAİ COŞKUN</t>
  </si>
  <si>
    <t>Prof.Dr. SERKAN BAYRAKTAROĞLU</t>
  </si>
  <si>
    <t>Prof.Dr. RANA KUTANİS</t>
  </si>
  <si>
    <t>Yrd.Doç.Dr. MAHMUT HIZIROĞLU</t>
  </si>
  <si>
    <t>Doç.Dr. ALİ TAŞ</t>
  </si>
  <si>
    <t>Prof.Dr. KADİR ARDIÇ</t>
  </si>
  <si>
    <t>Yrd.Doç.Dr. NEVRAN KARACA</t>
  </si>
  <si>
    <t>Prof.Dr. HASAN TUTAR</t>
  </si>
  <si>
    <t>Yrd.Doç.Dr. FATİH BURAK GÜMÜŞ</t>
  </si>
  <si>
    <t>Doç.Dr. MUSTAFA CAHİD ÜNĞAN</t>
  </si>
  <si>
    <t>Yrd.Doç.Dr. ÖZLEM BALABAN</t>
  </si>
  <si>
    <t>MÜŞTERİ İLİŞKİLERİ YÖNETİMİ</t>
  </si>
  <si>
    <t>Prof.Dr. HALİL İBRAHİM AYDINLI</t>
  </si>
  <si>
    <t>Doç.Dr. BÜNYAMİN BEZCİ</t>
  </si>
  <si>
    <t>Yrd.Doç.Dr. MUSTAFA LÜTFİ ŞEN</t>
  </si>
  <si>
    <t>Prof.Dr. FATİH SAVAŞAN</t>
  </si>
  <si>
    <t>DEVLET BORÇLARININ ANALİZİ</t>
  </si>
  <si>
    <t>Yrd.Doç.Dr. HARUN KILIÇASLAN</t>
  </si>
  <si>
    <t>KAMU HARCAMALARININ ANALİZİ</t>
  </si>
  <si>
    <t>Doç.Dr. FATİH YARDIMCIOĞLU</t>
  </si>
  <si>
    <t>Prof.Dr. HABİB YILDIZ</t>
  </si>
  <si>
    <t>Doç.Dr. TEMEL GÜRDAL</t>
  </si>
  <si>
    <t>Yrd.Doç.Dr. NURULLAH ALTUN</t>
  </si>
  <si>
    <t>Doç.Dr. MEHMET EMİN ALTUNDEMİR</t>
  </si>
  <si>
    <t>Prof.Dr. ERTAN EFEGİL</t>
  </si>
  <si>
    <t>Prof.Dr. KEMAL İNAT</t>
  </si>
  <si>
    <t>Doç.Dr. TUNCAY KARDAŞ</t>
  </si>
  <si>
    <t>Yrd.Doç.Dr. MURAT YEŞİLTAŞ</t>
  </si>
  <si>
    <t>Doç.Dr. SERDAR GÜLENER</t>
  </si>
  <si>
    <t>Yrd.Doç.Dr. LÜTFİ ÖZCAN</t>
  </si>
  <si>
    <t>Yrd.Doç.Dr. HALE BİRİCİKOĞLU</t>
  </si>
  <si>
    <t>Yrd.Doç.Dr. ÖZER KÖSEOĞLU</t>
  </si>
  <si>
    <t>Prof.Dr. MUSA EKEN</t>
  </si>
  <si>
    <t>Doç.Dr. İRFAN HAŞLAK</t>
  </si>
  <si>
    <t>Prof.Dr. HAMZA AL</t>
  </si>
  <si>
    <t>Doç.Dr. ZEYNEL ABİDİN KILINÇ</t>
  </si>
  <si>
    <t>Yrd.Doç.Dr. HASAN HÜSEYİN TAYLAN</t>
  </si>
  <si>
    <t>Yrd.Doç.Dr. PINAR YAZGAN HEPGÜL</t>
  </si>
  <si>
    <t>Doç.Dr. MUSTAFA KEMAL ŞAN</t>
  </si>
  <si>
    <t>Doç.Dr. ALİ ARSLAN</t>
  </si>
  <si>
    <t>Prof.Dr. MEHMET ALPARGU</t>
  </si>
  <si>
    <t>Yrd.Doç.Dr. TURGUT SUBAŞI</t>
  </si>
  <si>
    <t>Yrd.Doç.Dr. ZEYNEP İSKEFİYELİ</t>
  </si>
  <si>
    <t>Prof.Dr. ENİS ŞAHİN</t>
  </si>
  <si>
    <t>Yrd.Doç.Dr. MUSTAFA SARI</t>
  </si>
  <si>
    <t>Prof.Dr. HALUK SELVİ</t>
  </si>
  <si>
    <t>Yrd.Doç.Dr. FİKRETTİN YAVUZ</t>
  </si>
  <si>
    <t>Doç.Dr. SAFİYE KIRANLAR</t>
  </si>
  <si>
    <t>Doç.Dr. MUHAMMED BİLAL ÇELİK</t>
  </si>
  <si>
    <t>Prof.Dr. ORHAN BATMAN</t>
  </si>
  <si>
    <t>Doç.Dr. OĞUZ TÜRKAY</t>
  </si>
  <si>
    <t>Prof.Dr. MEHMET SARIIŞIK</t>
  </si>
  <si>
    <t>Yrd.Doç.Dr. NESRİN KENAR</t>
  </si>
  <si>
    <t>Doç.Dr. GİRAY SAYNUR DERMAN</t>
  </si>
  <si>
    <t>Doç.Dr. SİBEL AKGÜN</t>
  </si>
  <si>
    <t>Yrd.Doç.Dr. YILDIRIM TURAN</t>
  </si>
  <si>
    <t>Derse Yazılan
 Öğrenci Sayısı</t>
  </si>
  <si>
    <t>Durumu</t>
  </si>
  <si>
    <t>Limit</t>
  </si>
  <si>
    <t>UFI 501</t>
  </si>
  <si>
    <t>MİKRO EKONOMİK TEORİ</t>
  </si>
  <si>
    <t>UFI 503</t>
  </si>
  <si>
    <t>MAKRO EKONOMİK TEORİ</t>
  </si>
  <si>
    <t>UFI 505</t>
  </si>
  <si>
    <t>FİNANS MATEMATİĞİ</t>
  </si>
  <si>
    <t>UFI 507</t>
  </si>
  <si>
    <t>İKTİSADİ İSTATİSTİK</t>
  </si>
  <si>
    <t>UFI 515</t>
  </si>
  <si>
    <t>FİNANSAL İKTİSAT</t>
  </si>
  <si>
    <t>UFI 517</t>
  </si>
  <si>
    <t>ULUSLARARASI FİNANS</t>
  </si>
  <si>
    <t>UFI 520</t>
  </si>
  <si>
    <t>ULUSLARARASI PARA POLİTİKASI</t>
  </si>
  <si>
    <t>UFI 591</t>
  </si>
  <si>
    <t>PROJE</t>
  </si>
  <si>
    <t>EIS 501</t>
  </si>
  <si>
    <t>YÖNETİM ( A )</t>
  </si>
  <si>
    <t>YÖNETİM ( B )</t>
  </si>
  <si>
    <t>EIS 502</t>
  </si>
  <si>
    <t>İNSAN KAYNAKLARI YÖNETİMİ</t>
  </si>
  <si>
    <t>EIS 503</t>
  </si>
  <si>
    <t>FİNANSAL MUHASEBE ( A )</t>
  </si>
  <si>
    <t>FİNANSAL MUHASEBE ( B )</t>
  </si>
  <si>
    <t>EIS 505</t>
  </si>
  <si>
    <t>PAZARLAMA YÖNETİMİ</t>
  </si>
  <si>
    <t>EIS 506</t>
  </si>
  <si>
    <t>FİNANSAL YÖNETİM</t>
  </si>
  <si>
    <t>EIS 510</t>
  </si>
  <si>
    <t>ÖRGÜT SOSYOLOJİSİ</t>
  </si>
  <si>
    <t>EIS 515</t>
  </si>
  <si>
    <t>EIS 520</t>
  </si>
  <si>
    <t>ARAŞTIRMA YÖNTEMLERİ</t>
  </si>
  <si>
    <t>EIS 523</t>
  </si>
  <si>
    <t>MALİYET ANALİZİ</t>
  </si>
  <si>
    <t>EIS 525</t>
  </si>
  <si>
    <t>LOJİSTİK VE TEDARİK ZİNCİRİ YÖNETİMİ</t>
  </si>
  <si>
    <t>EIS 527</t>
  </si>
  <si>
    <t>ÖRGÜTSEL DAVRANIŞ</t>
  </si>
  <si>
    <t>EIS 538</t>
  </si>
  <si>
    <t>YÖNETİM BİLİŞİM SİSTEMLERİ</t>
  </si>
  <si>
    <t>EIS 539</t>
  </si>
  <si>
    <t>GİRİŞİMCİLİK</t>
  </si>
  <si>
    <t>EIS 540</t>
  </si>
  <si>
    <t>ÜRETİM YÖNETİMİ</t>
  </si>
  <si>
    <t>EIS 541</t>
  </si>
  <si>
    <t>E-TİCARET</t>
  </si>
  <si>
    <t>EIS 542</t>
  </si>
  <si>
    <t>STRATEJİK PAZARLAMA</t>
  </si>
  <si>
    <t>EIS 543</t>
  </si>
  <si>
    <t>YÖNETİM MUHASEBESİ</t>
  </si>
  <si>
    <t>EIS 544</t>
  </si>
  <si>
    <t>EIS 547</t>
  </si>
  <si>
    <t>İŞ VE PERFORMANS DEĞERLEMESİ</t>
  </si>
  <si>
    <t>EIS 551</t>
  </si>
  <si>
    <t>STRATEJIK YÖNETİM</t>
  </si>
  <si>
    <t>UMS 501</t>
  </si>
  <si>
    <t>YEREL YÖNETİMLER VE SORUNLARI</t>
  </si>
  <si>
    <t>UMS 503</t>
  </si>
  <si>
    <t>TÜRKİYE´DE ŞEHİRCİLİK VE SORUNLARI</t>
  </si>
  <si>
    <t>UMS 505</t>
  </si>
  <si>
    <t>YEREL YÖNETİMLERDE İNSAN KAYNAKLARI YÖNETİMİ</t>
  </si>
  <si>
    <t>UMS 507</t>
  </si>
  <si>
    <t>KENTSEL HAKLAR</t>
  </si>
  <si>
    <t>UMS 523</t>
  </si>
  <si>
    <t>UMS 531</t>
  </si>
  <si>
    <t>YÖNETİMDE ÇAĞDAŞ YAKLAŞIMLAR</t>
  </si>
  <si>
    <t>UMS 535</t>
  </si>
  <si>
    <t>ÇEVRE YÖNETİMİ VE SORUNLARI</t>
  </si>
  <si>
    <t>UMS 537</t>
  </si>
  <si>
    <t>KENT SOSYOLOJİSİ</t>
  </si>
  <si>
    <t>UML 503</t>
  </si>
  <si>
    <t>KAMU KESİMİ EKONOMİSİ</t>
  </si>
  <si>
    <t>UML 505</t>
  </si>
  <si>
    <t>UML 507</t>
  </si>
  <si>
    <t>GENEL VERGİ HUKUKU VE GÜNCEL SORUNLAR</t>
  </si>
  <si>
    <t>UML 509</t>
  </si>
  <si>
    <t>YEREL YÖNETİMLER MALİYESİ</t>
  </si>
  <si>
    <t>UML 511</t>
  </si>
  <si>
    <t>UML 513</t>
  </si>
  <si>
    <t>UML 515</t>
  </si>
  <si>
    <t>KÜRESELLEŞME VE VERGİLEME</t>
  </si>
  <si>
    <t>UML 517</t>
  </si>
  <si>
    <t>DÖNEM PROJESİ</t>
  </si>
  <si>
    <t>UOC 501</t>
  </si>
  <si>
    <t>AMERICAN FOREIGN POLICY AND THE MIDDLE EAST</t>
  </si>
  <si>
    <t>ŞABAN KARDAŞ</t>
  </si>
  <si>
    <t>UOC 505</t>
  </si>
  <si>
    <t>TURKEY´S FOREIGN POLICY IN THE MIDDLE EAST</t>
  </si>
  <si>
    <t>UOC 507</t>
  </si>
  <si>
    <t>CRITICAL TERRORISM STUDIES AND SECURITY IN THE M.E</t>
  </si>
  <si>
    <t>UOC 509</t>
  </si>
  <si>
    <t>FOREIGN POLICY MAKING IN THE MIDDLE EAST</t>
  </si>
  <si>
    <t>UOC 511</t>
  </si>
  <si>
    <t>POLITICS AND FOREIGN POLICY IN MODERN IRAN</t>
  </si>
  <si>
    <t>BAYRAM SİNKAYA</t>
  </si>
  <si>
    <t>UOC 512</t>
  </si>
  <si>
    <t>ARMAMENT AND SECURITY IN THE MIDDLE EAST</t>
  </si>
  <si>
    <t>FERHAT PİRİNÇÇİ</t>
  </si>
  <si>
    <t>UOC 517</t>
  </si>
  <si>
    <t>PROJECT</t>
  </si>
  <si>
    <t>UKY 501</t>
  </si>
  <si>
    <t>TÜRKİYE´NİN YÖNETİM YAPISI</t>
  </si>
  <si>
    <t>UKY 503</t>
  </si>
  <si>
    <t>TÜRK YÖNETİM TARİHİ</t>
  </si>
  <si>
    <t>UKY 505</t>
  </si>
  <si>
    <t>KAMU POLİTİKASI VE ANALİZİ</t>
  </si>
  <si>
    <t>UKY 511</t>
  </si>
  <si>
    <t>TÜRK SİYASİ HAYATI</t>
  </si>
  <si>
    <t>UKY 513</t>
  </si>
  <si>
    <t>SOSYAL SERMAYE VE DEMOKRATİKLEŞME</t>
  </si>
  <si>
    <t>UKY 531</t>
  </si>
  <si>
    <t>İDARENİN DENETİMİ</t>
  </si>
  <si>
    <t>UKY 537</t>
  </si>
  <si>
    <t>DEMOKRASİ, YÖNETİM VE ETİK</t>
  </si>
  <si>
    <t>UKY 539</t>
  </si>
  <si>
    <t>YÖNETİMDE HALKA İLİŞKİLER VE TANITIM</t>
  </si>
  <si>
    <t>UKY 551</t>
  </si>
  <si>
    <t>UTY 505</t>
  </si>
  <si>
    <t>ÇOKKÜLTÜRLÜ TOPLUMLAR SOSYOLOJİSİ</t>
  </si>
  <si>
    <t>UTY 506</t>
  </si>
  <si>
    <t>SOSYAL SERMAYE TEORİSİ VE TOPLUM</t>
  </si>
  <si>
    <t>UTY 507</t>
  </si>
  <si>
    <t>SOSYOLOJİK DÜŞÜNME YÖNTEM VE TEKNİKLERİ</t>
  </si>
  <si>
    <t>UTY 508</t>
  </si>
  <si>
    <t>SOSYOLOJİK ANALİZ VE TOPLUM</t>
  </si>
  <si>
    <t>UTY 517</t>
  </si>
  <si>
    <t>MEDYA SOSYOLOJİSİ</t>
  </si>
  <si>
    <t>UTY 521</t>
  </si>
  <si>
    <t>UTI 501</t>
  </si>
  <si>
    <t>KONAKLAMA İŞLETMECİLİĞİ</t>
  </si>
  <si>
    <t>UTI 503</t>
  </si>
  <si>
    <t>BİLİMSEL ARAŞTIRMA YÖNTEMLERİ</t>
  </si>
  <si>
    <t>UTI 521</t>
  </si>
  <si>
    <t>STRATEJİK TURİZM EKONOMİSİ</t>
  </si>
  <si>
    <t>UTI 591</t>
  </si>
  <si>
    <t>UTR 501</t>
  </si>
  <si>
    <t>MİLLİ MÜCADELE TARİHİ</t>
  </si>
  <si>
    <t>UTR 502</t>
  </si>
  <si>
    <t>TÜRKİYE CUMHURİYETİ’NİN KÜLTÜR POLİTİKALARI</t>
  </si>
  <si>
    <t>UTR 503</t>
  </si>
  <si>
    <t>TÜRKİYE CUMHURİYETİ SİYASİ TARİHİ</t>
  </si>
  <si>
    <t>UTR 504</t>
  </si>
  <si>
    <t>ATATÜRK İNKILÂPLARININ ANALİZİ</t>
  </si>
  <si>
    <t>UTR 505</t>
  </si>
  <si>
    <t>TÜRKİYE CUMHURİYETİ’NİN DIŞ TÜRKLER POLİTİKASI</t>
  </si>
  <si>
    <t>UTR 506</t>
  </si>
  <si>
    <t>TÜRKİYE CUMHURİYETİ’NİN SORUNLARI</t>
  </si>
  <si>
    <t>UTR 508</t>
  </si>
  <si>
    <t>MİLLİ MÜCADELE DÖNEMİ SOSYAL TARİHİ</t>
  </si>
  <si>
    <t>UTR 509</t>
  </si>
  <si>
    <t>TÜRKİYE CUMHURİYETİ DIŞ POLİTİKA TARİHİ</t>
  </si>
  <si>
    <t>UTR 511</t>
  </si>
  <si>
    <t>TÜRKİYE CUMHURİYETİ TARİHİ’NİN KAYNAKLARI</t>
  </si>
  <si>
    <t>UTR 519</t>
  </si>
  <si>
    <t>ÇAĞDAŞ TÜRK DÜNYASI</t>
  </si>
  <si>
    <t>UTR 521</t>
  </si>
  <si>
    <t>UTR 523</t>
  </si>
  <si>
    <t>TÜRKİYE-RUSYA İLİŞKİLERİ TARİHİ</t>
  </si>
  <si>
    <t>UAB 501</t>
  </si>
  <si>
    <t>KÜRESEL YÖNETİŞİM VE ULUSLARARASI ÖRGÜTLER</t>
  </si>
  <si>
    <t>UAB 503</t>
  </si>
  <si>
    <t>DÜNYA SİYASETİNDE GELİŞMELER</t>
  </si>
  <si>
    <t>UAB 505</t>
  </si>
  <si>
    <t>AVRUPA BİRLİĞİ-ORTADOĞU İLİŞKİLERİ</t>
  </si>
  <si>
    <t>UAB 507</t>
  </si>
  <si>
    <t>AB´NİN DIŞ POLİTİKASI</t>
  </si>
  <si>
    <t>UAB 508</t>
  </si>
  <si>
    <t>KÜRESELLEŞME, BÖLGESELLEŞME VE AB</t>
  </si>
  <si>
    <t>UAB 513</t>
  </si>
  <si>
    <t>AVRUPA BİRLİĞİ’NİN ORTA ASYA VE KAFKASYA POLİTİKALARI</t>
  </si>
  <si>
    <t>UAB 517</t>
  </si>
  <si>
    <t>ULUSLARARASI İLİŞKİLER’DE TEORİ VE METODOLOJİ</t>
  </si>
  <si>
    <t>UAB 591</t>
  </si>
  <si>
    <t>I. YY</t>
  </si>
  <si>
    <t>III. YY</t>
  </si>
  <si>
    <t>II. YY</t>
  </si>
  <si>
    <t xml:space="preserve">I. YY </t>
  </si>
  <si>
    <t xml:space="preserve">III. YY </t>
  </si>
  <si>
    <t>I-II-III. YY</t>
  </si>
  <si>
    <t>AÇILMADI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</si>
</sst>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333333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333333"/>
      <name val="Segoe U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Border="1"/>
    <xf numFmtId="0" fontId="0" fillId="3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"/>
  <sheetViews>
    <sheetView workbookViewId="0">
      <selection activeCell="H8" sqref="H8"/>
    </sheetView>
  </sheetViews>
  <sheetFormatPr defaultRowHeight="14.4" x14ac:dyDescent="0.3"/>
  <cols>
    <col min="1" max="1" width="8.109375" customWidth="1"/>
    <col min="2" max="2" width="11.88671875" customWidth="1"/>
    <col min="3" max="3" width="32.33203125" bestFit="1" customWidth="1"/>
    <col min="4" max="4" width="32.88671875" bestFit="1" customWidth="1"/>
    <col min="7" max="7" width="14.5546875" customWidth="1"/>
  </cols>
  <sheetData>
    <row r="1" spans="1:8" ht="33.6" x14ac:dyDescent="0.3">
      <c r="A1" s="12"/>
      <c r="B1" s="13" t="s">
        <v>2</v>
      </c>
      <c r="C1" s="14" t="s">
        <v>3</v>
      </c>
      <c r="D1" s="14" t="s">
        <v>4</v>
      </c>
      <c r="E1" s="13" t="s">
        <v>5</v>
      </c>
      <c r="F1" s="13" t="s">
        <v>79</v>
      </c>
      <c r="G1" s="15" t="s">
        <v>77</v>
      </c>
      <c r="H1" s="15" t="s">
        <v>78</v>
      </c>
    </row>
    <row r="2" spans="1:8" x14ac:dyDescent="0.3">
      <c r="A2" s="18" t="s">
        <v>254</v>
      </c>
      <c r="B2" s="1" t="s">
        <v>80</v>
      </c>
      <c r="C2" s="1" t="s">
        <v>81</v>
      </c>
      <c r="D2" s="1" t="s">
        <v>10</v>
      </c>
      <c r="E2" s="5" t="s">
        <v>1</v>
      </c>
      <c r="F2" s="5">
        <v>0</v>
      </c>
      <c r="G2" s="5">
        <v>60</v>
      </c>
      <c r="H2" s="9" t="str">
        <f>IF(G2&gt;=15, "AÇILDI","AÇILMADI")</f>
        <v>AÇILDI</v>
      </c>
    </row>
    <row r="3" spans="1:8" x14ac:dyDescent="0.3">
      <c r="A3" s="19"/>
      <c r="B3" s="1" t="s">
        <v>82</v>
      </c>
      <c r="C3" s="1" t="s">
        <v>83</v>
      </c>
      <c r="D3" s="1" t="s">
        <v>11</v>
      </c>
      <c r="E3" s="5" t="s">
        <v>1</v>
      </c>
      <c r="F3" s="5">
        <v>0</v>
      </c>
      <c r="G3" s="5">
        <v>64</v>
      </c>
      <c r="H3" s="9" t="str">
        <f t="shared" ref="H3:H10" si="0">IF(G3&gt;=15, "AÇILDI","AÇILMADI")</f>
        <v>AÇILDI</v>
      </c>
    </row>
    <row r="4" spans="1:8" x14ac:dyDescent="0.3">
      <c r="A4" s="19"/>
      <c r="B4" s="1" t="s">
        <v>84</v>
      </c>
      <c r="C4" s="1" t="s">
        <v>85</v>
      </c>
      <c r="D4" s="1" t="s">
        <v>8</v>
      </c>
      <c r="E4" s="5" t="s">
        <v>0</v>
      </c>
      <c r="F4" s="5">
        <v>0</v>
      </c>
      <c r="G4" s="5">
        <v>48</v>
      </c>
      <c r="H4" s="9" t="str">
        <f t="shared" si="0"/>
        <v>AÇILDI</v>
      </c>
    </row>
    <row r="5" spans="1:8" x14ac:dyDescent="0.3">
      <c r="A5" s="20"/>
      <c r="B5" s="1" t="s">
        <v>86</v>
      </c>
      <c r="C5" s="1" t="s">
        <v>87</v>
      </c>
      <c r="D5" s="1" t="s">
        <v>13</v>
      </c>
      <c r="E5" s="5" t="s">
        <v>0</v>
      </c>
      <c r="F5" s="5">
        <v>0</v>
      </c>
      <c r="G5" s="5">
        <v>44</v>
      </c>
      <c r="H5" s="9" t="str">
        <f t="shared" si="0"/>
        <v>AÇILDI</v>
      </c>
    </row>
    <row r="6" spans="1:8" ht="33.6" x14ac:dyDescent="0.3">
      <c r="A6" s="12"/>
      <c r="B6" s="13" t="s">
        <v>2</v>
      </c>
      <c r="C6" s="14" t="s">
        <v>3</v>
      </c>
      <c r="D6" s="14" t="s">
        <v>4</v>
      </c>
      <c r="E6" s="13" t="s">
        <v>5</v>
      </c>
      <c r="F6" s="13" t="s">
        <v>79</v>
      </c>
      <c r="G6" s="15" t="s">
        <v>77</v>
      </c>
      <c r="H6" s="15" t="s">
        <v>78</v>
      </c>
    </row>
    <row r="7" spans="1:8" x14ac:dyDescent="0.3">
      <c r="A7" s="21" t="s">
        <v>255</v>
      </c>
      <c r="B7" s="1" t="s">
        <v>88</v>
      </c>
      <c r="C7" s="1" t="s">
        <v>89</v>
      </c>
      <c r="D7" s="1" t="s">
        <v>7</v>
      </c>
      <c r="E7" s="5" t="s">
        <v>1</v>
      </c>
      <c r="F7" s="5">
        <v>0</v>
      </c>
      <c r="G7" s="5">
        <v>23</v>
      </c>
      <c r="H7" s="9" t="str">
        <f t="shared" si="0"/>
        <v>AÇILDI</v>
      </c>
    </row>
    <row r="8" spans="1:8" x14ac:dyDescent="0.3">
      <c r="A8" s="21"/>
      <c r="B8" s="1" t="s">
        <v>90</v>
      </c>
      <c r="C8" s="1" t="s">
        <v>91</v>
      </c>
      <c r="D8" s="1" t="s">
        <v>12</v>
      </c>
      <c r="E8" s="5" t="s">
        <v>0</v>
      </c>
      <c r="F8" s="5">
        <v>0</v>
      </c>
      <c r="G8" s="5">
        <v>11</v>
      </c>
      <c r="H8" s="10" t="str">
        <f t="shared" si="0"/>
        <v>AÇILMADI</v>
      </c>
    </row>
    <row r="9" spans="1:8" x14ac:dyDescent="0.3">
      <c r="A9" s="21"/>
      <c r="B9" s="1" t="s">
        <v>92</v>
      </c>
      <c r="C9" s="1" t="s">
        <v>93</v>
      </c>
      <c r="D9" s="1" t="s">
        <v>9</v>
      </c>
      <c r="E9" s="5" t="s">
        <v>0</v>
      </c>
      <c r="F9" s="5">
        <v>0</v>
      </c>
      <c r="G9" s="5">
        <v>16</v>
      </c>
      <c r="H9" s="9" t="str">
        <f t="shared" si="0"/>
        <v>AÇILDI</v>
      </c>
    </row>
    <row r="10" spans="1:8" x14ac:dyDescent="0.3">
      <c r="A10" s="21"/>
      <c r="B10" s="1" t="s">
        <v>94</v>
      </c>
      <c r="C10" s="1" t="s">
        <v>95</v>
      </c>
      <c r="D10" s="1"/>
      <c r="E10" s="5" t="s">
        <v>1</v>
      </c>
      <c r="F10" s="5">
        <v>0</v>
      </c>
      <c r="G10" s="5">
        <v>18</v>
      </c>
      <c r="H10" s="9" t="str">
        <f t="shared" si="0"/>
        <v>AÇILDI</v>
      </c>
    </row>
  </sheetData>
  <mergeCells count="2">
    <mergeCell ref="A2:A5"/>
    <mergeCell ref="A7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"/>
  <sheetViews>
    <sheetView workbookViewId="0">
      <selection activeCell="H10" sqref="H10"/>
    </sheetView>
  </sheetViews>
  <sheetFormatPr defaultRowHeight="14.4" x14ac:dyDescent="0.3"/>
  <cols>
    <col min="1" max="1" width="5.5546875" customWidth="1"/>
    <col min="2" max="2" width="9.109375" customWidth="1"/>
    <col min="3" max="3" width="46.5546875" customWidth="1"/>
    <col min="4" max="4" width="31" customWidth="1"/>
    <col min="5" max="6" width="7" style="7" customWidth="1"/>
    <col min="7" max="7" width="18.44140625" style="7" customWidth="1"/>
  </cols>
  <sheetData>
    <row r="1" spans="1:8" ht="34.200000000000003" thickBot="1" x14ac:dyDescent="0.35">
      <c r="B1" s="3" t="s">
        <v>2</v>
      </c>
      <c r="C1" s="4" t="s">
        <v>3</v>
      </c>
      <c r="D1" s="4" t="s">
        <v>4</v>
      </c>
      <c r="E1" s="3" t="s">
        <v>5</v>
      </c>
      <c r="F1" s="3" t="s">
        <v>79</v>
      </c>
      <c r="G1" s="2" t="s">
        <v>77</v>
      </c>
      <c r="H1" s="3" t="s">
        <v>78</v>
      </c>
    </row>
    <row r="2" spans="1:8" ht="16.8" customHeight="1" thickTop="1" x14ac:dyDescent="0.3">
      <c r="A2" s="22" t="s">
        <v>254</v>
      </c>
      <c r="B2" s="11" t="s">
        <v>216</v>
      </c>
      <c r="C2" s="1" t="s">
        <v>217</v>
      </c>
      <c r="D2" s="1" t="s">
        <v>66</v>
      </c>
      <c r="E2" s="8" t="s">
        <v>1</v>
      </c>
      <c r="F2" s="8">
        <v>0</v>
      </c>
      <c r="G2" s="5">
        <v>52</v>
      </c>
      <c r="H2" s="9" t="str">
        <f t="shared" ref="H2:H5" si="0">IF(G2&gt;=15, "AÇILDI","AÇILMADI")</f>
        <v>AÇILDI</v>
      </c>
    </row>
    <row r="3" spans="1:8" ht="16.8" customHeight="1" x14ac:dyDescent="0.3">
      <c r="A3" s="23"/>
      <c r="B3" s="11" t="s">
        <v>220</v>
      </c>
      <c r="C3" s="1" t="s">
        <v>221</v>
      </c>
      <c r="D3" s="1" t="s">
        <v>62</v>
      </c>
      <c r="E3" s="8" t="s">
        <v>1</v>
      </c>
      <c r="F3" s="8">
        <v>0</v>
      </c>
      <c r="G3" s="5">
        <v>52</v>
      </c>
      <c r="H3" s="9" t="str">
        <f t="shared" si="0"/>
        <v>AÇILDI</v>
      </c>
    </row>
    <row r="4" spans="1:8" ht="16.8" customHeight="1" x14ac:dyDescent="0.3">
      <c r="A4" s="23"/>
      <c r="B4" s="11" t="s">
        <v>224</v>
      </c>
      <c r="C4" s="1" t="s">
        <v>225</v>
      </c>
      <c r="D4" s="1" t="s">
        <v>14</v>
      </c>
      <c r="E4" s="8" t="s">
        <v>0</v>
      </c>
      <c r="F4" s="8">
        <v>0</v>
      </c>
      <c r="G4" s="5">
        <v>41</v>
      </c>
      <c r="H4" s="9" t="str">
        <f t="shared" si="0"/>
        <v>AÇILDI</v>
      </c>
    </row>
    <row r="5" spans="1:8" ht="16.8" customHeight="1" thickBot="1" x14ac:dyDescent="0.35">
      <c r="A5" s="24"/>
      <c r="B5" s="11" t="s">
        <v>230</v>
      </c>
      <c r="C5" s="1" t="s">
        <v>231</v>
      </c>
      <c r="D5" s="1" t="s">
        <v>68</v>
      </c>
      <c r="E5" s="8" t="s">
        <v>0</v>
      </c>
      <c r="F5" s="8">
        <v>0</v>
      </c>
      <c r="G5" s="5">
        <v>46</v>
      </c>
      <c r="H5" s="9" t="str">
        <f t="shared" si="0"/>
        <v>AÇILDI</v>
      </c>
    </row>
    <row r="6" spans="1:8" ht="16.8" customHeight="1" thickTop="1" x14ac:dyDescent="0.3">
      <c r="A6" s="16"/>
      <c r="B6" s="1" t="s">
        <v>237</v>
      </c>
      <c r="C6" s="1" t="s">
        <v>238</v>
      </c>
      <c r="D6" s="1" t="s">
        <v>65</v>
      </c>
      <c r="E6" s="8" t="s">
        <v>0</v>
      </c>
      <c r="F6" s="8">
        <v>0</v>
      </c>
      <c r="G6" s="5">
        <v>37</v>
      </c>
      <c r="H6" s="9" t="str">
        <f>IF(G6&gt;=15, "AÇILDI","AÇILMADI")</f>
        <v>AÇILDI</v>
      </c>
    </row>
    <row r="7" spans="1:8" ht="34.200000000000003" thickBot="1" x14ac:dyDescent="0.35">
      <c r="B7" s="3" t="s">
        <v>2</v>
      </c>
      <c r="C7" s="4" t="s">
        <v>3</v>
      </c>
      <c r="D7" s="4" t="s">
        <v>4</v>
      </c>
      <c r="E7" s="3" t="s">
        <v>5</v>
      </c>
      <c r="F7" s="3" t="s">
        <v>79</v>
      </c>
      <c r="G7" s="2" t="s">
        <v>77</v>
      </c>
      <c r="H7" s="3" t="s">
        <v>78</v>
      </c>
    </row>
    <row r="8" spans="1:8" ht="15" thickTop="1" x14ac:dyDescent="0.3">
      <c r="A8" s="39" t="s">
        <v>256</v>
      </c>
      <c r="B8" s="11" t="s">
        <v>218</v>
      </c>
      <c r="C8" s="1" t="s">
        <v>219</v>
      </c>
      <c r="D8" s="1" t="s">
        <v>61</v>
      </c>
      <c r="E8" s="8" t="s">
        <v>1</v>
      </c>
      <c r="F8" s="8">
        <v>0</v>
      </c>
      <c r="G8" s="5">
        <v>6</v>
      </c>
      <c r="H8" s="17" t="str">
        <f>IF(G8&gt;=6, "AÇILDI","AÇILMADI")</f>
        <v>AÇILDI</v>
      </c>
    </row>
    <row r="9" spans="1:8" x14ac:dyDescent="0.3">
      <c r="A9" s="37"/>
      <c r="B9" s="11" t="s">
        <v>222</v>
      </c>
      <c r="C9" s="1" t="s">
        <v>223</v>
      </c>
      <c r="D9" s="1" t="s">
        <v>64</v>
      </c>
      <c r="E9" s="8" t="s">
        <v>1</v>
      </c>
      <c r="F9" s="8">
        <v>0</v>
      </c>
      <c r="G9" s="5">
        <v>6</v>
      </c>
      <c r="H9" s="17" t="str">
        <f>IF(G9&gt;=6, "AÇILDI","AÇILMADI")</f>
        <v>AÇILDI</v>
      </c>
    </row>
    <row r="10" spans="1:8" x14ac:dyDescent="0.3">
      <c r="A10" s="37"/>
      <c r="B10" s="11" t="s">
        <v>226</v>
      </c>
      <c r="C10" s="1" t="s">
        <v>227</v>
      </c>
      <c r="D10" s="1" t="s">
        <v>63</v>
      </c>
      <c r="E10" s="8" t="s">
        <v>0</v>
      </c>
      <c r="F10" s="8">
        <v>0</v>
      </c>
      <c r="G10" s="5">
        <v>5</v>
      </c>
      <c r="H10" s="10" t="str">
        <f>IF(G10&gt;=15, "AÇILDI","AÇILMADI")</f>
        <v>AÇILMADI</v>
      </c>
    </row>
    <row r="11" spans="1:8" ht="15" thickBot="1" x14ac:dyDescent="0.35">
      <c r="A11" s="38"/>
      <c r="B11" s="11" t="s">
        <v>228</v>
      </c>
      <c r="C11" s="1" t="s">
        <v>229</v>
      </c>
      <c r="D11" s="1" t="s">
        <v>68</v>
      </c>
      <c r="E11" s="8" t="s">
        <v>0</v>
      </c>
      <c r="F11" s="8">
        <v>0</v>
      </c>
      <c r="G11" s="5">
        <v>2</v>
      </c>
      <c r="H11" s="10" t="str">
        <f>IF(G11&gt;=15, "AÇILDI","AÇILMADI")</f>
        <v>AÇILMADI</v>
      </c>
    </row>
    <row r="12" spans="1:8" ht="34.799999999999997" thickTop="1" thickBot="1" x14ac:dyDescent="0.35">
      <c r="B12" s="3" t="s">
        <v>2</v>
      </c>
      <c r="C12" s="4" t="s">
        <v>3</v>
      </c>
      <c r="D12" s="4" t="s">
        <v>4</v>
      </c>
      <c r="E12" s="3" t="s">
        <v>5</v>
      </c>
      <c r="F12" s="3" t="s">
        <v>79</v>
      </c>
      <c r="G12" s="2" t="s">
        <v>77</v>
      </c>
      <c r="H12" s="3" t="s">
        <v>78</v>
      </c>
    </row>
    <row r="13" spans="1:8" ht="15" thickTop="1" x14ac:dyDescent="0.3">
      <c r="A13" s="39" t="s">
        <v>255</v>
      </c>
      <c r="B13" s="11" t="s">
        <v>232</v>
      </c>
      <c r="C13" s="1" t="s">
        <v>233</v>
      </c>
      <c r="D13" s="1" t="s">
        <v>67</v>
      </c>
      <c r="E13" s="8" t="s">
        <v>1</v>
      </c>
      <c r="F13" s="8">
        <v>0</v>
      </c>
      <c r="G13" s="5">
        <v>11</v>
      </c>
      <c r="H13" s="17" t="str">
        <f>IF(G13&gt;=6, "AÇILDI","AÇILMADI")</f>
        <v>AÇILDI</v>
      </c>
    </row>
    <row r="14" spans="1:8" x14ac:dyDescent="0.3">
      <c r="A14" s="37"/>
      <c r="B14" s="11" t="s">
        <v>234</v>
      </c>
      <c r="C14" s="1" t="s">
        <v>235</v>
      </c>
      <c r="D14" s="1" t="s">
        <v>69</v>
      </c>
      <c r="E14" s="8" t="s">
        <v>0</v>
      </c>
      <c r="F14" s="8">
        <v>0</v>
      </c>
      <c r="G14" s="5">
        <v>10</v>
      </c>
      <c r="H14" s="17" t="str">
        <f>IF(G14&gt;=6, "AÇILDI","AÇILMADI")</f>
        <v>AÇILDI</v>
      </c>
    </row>
    <row r="15" spans="1:8" ht="15" thickBot="1" x14ac:dyDescent="0.35">
      <c r="A15" s="38"/>
      <c r="B15" s="11" t="s">
        <v>236</v>
      </c>
      <c r="C15" s="1" t="s">
        <v>95</v>
      </c>
      <c r="D15" s="1"/>
      <c r="E15" s="8" t="s">
        <v>1</v>
      </c>
      <c r="F15" s="8">
        <v>0</v>
      </c>
      <c r="G15" s="5">
        <v>17</v>
      </c>
      <c r="H15" s="9" t="str">
        <f>IF(G15&gt;=15, "AÇILDI","AÇILMADI")</f>
        <v>AÇILDI</v>
      </c>
    </row>
    <row r="16" spans="1:8" ht="15" thickTop="1" x14ac:dyDescent="0.3"/>
  </sheetData>
  <mergeCells count="3">
    <mergeCell ref="A2:A5"/>
    <mergeCell ref="A8:A11"/>
    <mergeCell ref="A13:A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1"/>
  <sheetViews>
    <sheetView workbookViewId="0">
      <selection activeCell="D1" sqref="D1"/>
    </sheetView>
  </sheetViews>
  <sheetFormatPr defaultRowHeight="14.4" x14ac:dyDescent="0.3"/>
  <cols>
    <col min="1" max="1" width="7.77734375" customWidth="1"/>
    <col min="2" max="2" width="12" customWidth="1"/>
    <col min="3" max="3" width="51.21875" bestFit="1" customWidth="1"/>
    <col min="4" max="4" width="28.21875" bestFit="1" customWidth="1"/>
    <col min="5" max="6" width="9.109375" style="6"/>
    <col min="7" max="7" width="14.88671875" customWidth="1"/>
  </cols>
  <sheetData>
    <row r="1" spans="1:8" ht="34.200000000000003" thickBot="1" x14ac:dyDescent="0.35">
      <c r="B1" s="3" t="s">
        <v>2</v>
      </c>
      <c r="C1" s="4" t="s">
        <v>3</v>
      </c>
      <c r="D1" s="4" t="s">
        <v>4</v>
      </c>
      <c r="E1" s="3" t="s">
        <v>5</v>
      </c>
      <c r="F1" s="3" t="s">
        <v>79</v>
      </c>
      <c r="G1" s="2" t="s">
        <v>77</v>
      </c>
      <c r="H1" s="3" t="s">
        <v>78</v>
      </c>
    </row>
    <row r="2" spans="1:8" ht="15" thickTop="1" x14ac:dyDescent="0.3">
      <c r="A2" s="39" t="s">
        <v>254</v>
      </c>
      <c r="B2" s="11" t="s">
        <v>239</v>
      </c>
      <c r="C2" s="1" t="s">
        <v>240</v>
      </c>
      <c r="D2" s="1" t="s">
        <v>48</v>
      </c>
      <c r="E2" s="5" t="s">
        <v>1</v>
      </c>
      <c r="F2" s="5">
        <v>0</v>
      </c>
      <c r="G2" s="5">
        <v>11</v>
      </c>
      <c r="H2" s="9" t="str">
        <f>IF(G2&gt;=9, "AÇILDI","AÇILMADI")</f>
        <v>AÇILDI</v>
      </c>
    </row>
    <row r="3" spans="1:8" x14ac:dyDescent="0.3">
      <c r="A3" s="37"/>
      <c r="B3" s="11" t="s">
        <v>241</v>
      </c>
      <c r="C3" s="1" t="s">
        <v>242</v>
      </c>
      <c r="D3" s="1" t="s">
        <v>75</v>
      </c>
      <c r="E3" s="5" t="s">
        <v>1</v>
      </c>
      <c r="F3" s="5">
        <v>0</v>
      </c>
      <c r="G3" s="5">
        <v>10</v>
      </c>
      <c r="H3" s="9" t="str">
        <f>IF(G3&gt;=9, "AÇILDI","AÇILMADI")</f>
        <v>AÇILDI</v>
      </c>
    </row>
    <row r="4" spans="1:8" x14ac:dyDescent="0.3">
      <c r="A4" s="37"/>
      <c r="B4" s="11" t="s">
        <v>243</v>
      </c>
      <c r="C4" s="1" t="s">
        <v>244</v>
      </c>
      <c r="D4" s="1" t="s">
        <v>46</v>
      </c>
      <c r="E4" s="5" t="s">
        <v>0</v>
      </c>
      <c r="F4" s="5">
        <v>0</v>
      </c>
      <c r="G4" s="5">
        <v>12</v>
      </c>
      <c r="H4" s="10" t="str">
        <f t="shared" ref="H4:H10" si="0">IF(G4&gt;=15, "AÇILDI","AÇILMADI")</f>
        <v>AÇILMADI</v>
      </c>
    </row>
    <row r="5" spans="1:8" x14ac:dyDescent="0.3">
      <c r="A5" s="37"/>
      <c r="B5" s="11" t="s">
        <v>245</v>
      </c>
      <c r="C5" s="1" t="s">
        <v>246</v>
      </c>
      <c r="D5" s="1" t="s">
        <v>73</v>
      </c>
      <c r="E5" s="5" t="s">
        <v>0</v>
      </c>
      <c r="F5" s="5">
        <v>0</v>
      </c>
      <c r="G5" s="5">
        <v>7</v>
      </c>
      <c r="H5" s="9" t="str">
        <f>IF(G5&gt;=7, "AÇILDI","AÇILMADI")</f>
        <v>AÇILDI</v>
      </c>
    </row>
    <row r="6" spans="1:8" ht="15" thickBot="1" x14ac:dyDescent="0.35">
      <c r="A6" s="38"/>
      <c r="B6" s="11" t="s">
        <v>251</v>
      </c>
      <c r="C6" s="1" t="s">
        <v>252</v>
      </c>
      <c r="D6" s="1" t="s">
        <v>45</v>
      </c>
      <c r="E6" s="5" t="s">
        <v>1</v>
      </c>
      <c r="F6" s="5">
        <v>0</v>
      </c>
      <c r="G6" s="5">
        <v>17</v>
      </c>
      <c r="H6" s="9" t="str">
        <f>IF(G6&gt;=15, "AÇILDI","AÇILMADI")</f>
        <v>AÇILDI</v>
      </c>
    </row>
    <row r="7" spans="1:8" ht="34.799999999999997" thickTop="1" thickBot="1" x14ac:dyDescent="0.35">
      <c r="B7" s="3" t="s">
        <v>2</v>
      </c>
      <c r="C7" s="4" t="s">
        <v>3</v>
      </c>
      <c r="D7" s="4" t="s">
        <v>4</v>
      </c>
      <c r="E7" s="3" t="s">
        <v>5</v>
      </c>
      <c r="F7" s="3" t="s">
        <v>79</v>
      </c>
      <c r="G7" s="2" t="s">
        <v>77</v>
      </c>
      <c r="H7" s="3" t="s">
        <v>78</v>
      </c>
    </row>
    <row r="8" spans="1:8" ht="15" thickTop="1" x14ac:dyDescent="0.3">
      <c r="A8" s="39" t="s">
        <v>255</v>
      </c>
      <c r="B8" s="11" t="s">
        <v>247</v>
      </c>
      <c r="C8" s="1" t="s">
        <v>248</v>
      </c>
      <c r="D8" s="1" t="s">
        <v>76</v>
      </c>
      <c r="E8" s="5" t="s">
        <v>1</v>
      </c>
      <c r="F8" s="5">
        <v>0</v>
      </c>
      <c r="G8" s="5">
        <v>25</v>
      </c>
      <c r="H8" s="9" t="str">
        <f t="shared" si="0"/>
        <v>AÇILDI</v>
      </c>
    </row>
    <row r="9" spans="1:8" x14ac:dyDescent="0.3">
      <c r="A9" s="40"/>
      <c r="B9" s="11" t="s">
        <v>249</v>
      </c>
      <c r="C9" s="1" t="s">
        <v>250</v>
      </c>
      <c r="D9" s="1" t="s">
        <v>74</v>
      </c>
      <c r="E9" s="5" t="s">
        <v>0</v>
      </c>
      <c r="F9" s="5">
        <v>0</v>
      </c>
      <c r="G9" s="5">
        <v>16</v>
      </c>
      <c r="H9" s="9" t="str">
        <f>IF(G9&gt;=15, "AÇILDI","AÇILMADI")</f>
        <v>AÇILDI</v>
      </c>
    </row>
    <row r="10" spans="1:8" ht="15" thickBot="1" x14ac:dyDescent="0.35">
      <c r="A10" s="41"/>
      <c r="B10" s="11" t="s">
        <v>253</v>
      </c>
      <c r="C10" s="1" t="s">
        <v>95</v>
      </c>
      <c r="D10" s="1"/>
      <c r="E10" s="5" t="s">
        <v>1</v>
      </c>
      <c r="F10" s="5">
        <v>0</v>
      </c>
      <c r="G10" s="5">
        <v>29</v>
      </c>
      <c r="H10" s="9" t="str">
        <f t="shared" si="0"/>
        <v>AÇILDI</v>
      </c>
    </row>
    <row r="11" spans="1:8" ht="15" thickTop="1" x14ac:dyDescent="0.3"/>
  </sheetData>
  <mergeCells count="2">
    <mergeCell ref="A2:A6"/>
    <mergeCell ref="A8:A10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"/>
  <sheetViews>
    <sheetView tabSelected="1" topLeftCell="A4" workbookViewId="0">
      <selection activeCell="C20" sqref="C20"/>
    </sheetView>
  </sheetViews>
  <sheetFormatPr defaultRowHeight="14.4" x14ac:dyDescent="0.3"/>
  <cols>
    <col min="1" max="1" width="8" customWidth="1"/>
    <col min="2" max="2" width="13" customWidth="1"/>
    <col min="3" max="3" width="39.5546875" customWidth="1"/>
    <col min="4" max="4" width="29.77734375" bestFit="1" customWidth="1"/>
    <col min="5" max="5" width="6.5546875" customWidth="1"/>
    <col min="6" max="6" width="5.21875" bestFit="1" customWidth="1"/>
    <col min="7" max="7" width="14.33203125" customWidth="1"/>
    <col min="8" max="8" width="14.109375" customWidth="1"/>
  </cols>
  <sheetData>
    <row r="1" spans="1:8" ht="34.200000000000003" thickBot="1" x14ac:dyDescent="0.35">
      <c r="A1" s="12"/>
      <c r="B1" s="13" t="s">
        <v>2</v>
      </c>
      <c r="C1" s="14" t="s">
        <v>3</v>
      </c>
      <c r="D1" s="14" t="s">
        <v>4</v>
      </c>
      <c r="E1" s="13" t="s">
        <v>5</v>
      </c>
      <c r="F1" s="13" t="s">
        <v>79</v>
      </c>
      <c r="G1" s="15" t="s">
        <v>77</v>
      </c>
      <c r="H1" s="13" t="s">
        <v>78</v>
      </c>
    </row>
    <row r="2" spans="1:8" ht="16.8" customHeight="1" thickTop="1" x14ac:dyDescent="0.3">
      <c r="A2" s="22" t="s">
        <v>254</v>
      </c>
      <c r="B2" s="11" t="s">
        <v>96</v>
      </c>
      <c r="C2" s="1" t="s">
        <v>97</v>
      </c>
      <c r="D2" s="1" t="s">
        <v>21</v>
      </c>
      <c r="E2" s="5" t="s">
        <v>1</v>
      </c>
      <c r="F2" s="5">
        <v>0</v>
      </c>
      <c r="G2" s="5">
        <v>46</v>
      </c>
      <c r="H2" s="9" t="str">
        <f t="shared" ref="H2:H16" si="0">IF(G2&gt;=15, "AÇILDI","AÇILMADI")</f>
        <v>AÇILDI</v>
      </c>
    </row>
    <row r="3" spans="1:8" ht="16.8" customHeight="1" x14ac:dyDescent="0.3">
      <c r="A3" s="23"/>
      <c r="B3" s="11" t="s">
        <v>96</v>
      </c>
      <c r="C3" s="1" t="s">
        <v>98</v>
      </c>
      <c r="D3" s="1" t="s">
        <v>25</v>
      </c>
      <c r="E3" s="5" t="s">
        <v>1</v>
      </c>
      <c r="F3" s="5">
        <v>0</v>
      </c>
      <c r="G3" s="5">
        <v>49</v>
      </c>
      <c r="H3" s="9" t="str">
        <f t="shared" si="0"/>
        <v>AÇILDI</v>
      </c>
    </row>
    <row r="4" spans="1:8" ht="16.8" customHeight="1" x14ac:dyDescent="0.3">
      <c r="A4" s="23"/>
      <c r="B4" s="11" t="s">
        <v>101</v>
      </c>
      <c r="C4" s="1" t="s">
        <v>102</v>
      </c>
      <c r="D4" s="1" t="s">
        <v>27</v>
      </c>
      <c r="E4" s="5" t="s">
        <v>1</v>
      </c>
      <c r="F4" s="5">
        <v>0</v>
      </c>
      <c r="G4" s="5">
        <v>41</v>
      </c>
      <c r="H4" s="9" t="str">
        <f t="shared" ref="H4:H9" si="1">IF(G4&gt;=15, "AÇILDI","AÇILMADI")</f>
        <v>AÇILDI</v>
      </c>
    </row>
    <row r="5" spans="1:8" ht="16.8" customHeight="1" x14ac:dyDescent="0.3">
      <c r="A5" s="23"/>
      <c r="B5" s="11" t="s">
        <v>101</v>
      </c>
      <c r="C5" s="1" t="s">
        <v>103</v>
      </c>
      <c r="D5" s="1" t="s">
        <v>15</v>
      </c>
      <c r="E5" s="5" t="s">
        <v>1</v>
      </c>
      <c r="F5" s="5">
        <v>0</v>
      </c>
      <c r="G5" s="5">
        <v>45</v>
      </c>
      <c r="H5" s="9" t="str">
        <f t="shared" si="1"/>
        <v>AÇILDI</v>
      </c>
    </row>
    <row r="6" spans="1:8" ht="16.8" customHeight="1" x14ac:dyDescent="0.3">
      <c r="A6" s="23"/>
      <c r="B6" s="11" t="s">
        <v>104</v>
      </c>
      <c r="C6" s="1" t="s">
        <v>105</v>
      </c>
      <c r="D6" s="1" t="s">
        <v>16</v>
      </c>
      <c r="E6" s="5" t="s">
        <v>1</v>
      </c>
      <c r="F6" s="5">
        <v>0</v>
      </c>
      <c r="G6" s="5">
        <v>86</v>
      </c>
      <c r="H6" s="9" t="str">
        <f t="shared" si="1"/>
        <v>AÇILDI</v>
      </c>
    </row>
    <row r="7" spans="1:8" ht="16.8" customHeight="1" x14ac:dyDescent="0.3">
      <c r="A7" s="23"/>
      <c r="B7" s="11" t="s">
        <v>117</v>
      </c>
      <c r="C7" s="1" t="s">
        <v>118</v>
      </c>
      <c r="D7" s="1" t="s">
        <v>23</v>
      </c>
      <c r="E7" s="5" t="s">
        <v>0</v>
      </c>
      <c r="F7" s="5">
        <v>50</v>
      </c>
      <c r="G7" s="5">
        <v>40</v>
      </c>
      <c r="H7" s="9" t="str">
        <f t="shared" si="1"/>
        <v>AÇILDI</v>
      </c>
    </row>
    <row r="8" spans="1:8" ht="16.8" customHeight="1" x14ac:dyDescent="0.3">
      <c r="A8" s="23"/>
      <c r="B8" s="11" t="s">
        <v>121</v>
      </c>
      <c r="C8" s="1" t="s">
        <v>122</v>
      </c>
      <c r="D8" s="1" t="s">
        <v>22</v>
      </c>
      <c r="E8" s="5" t="s">
        <v>0</v>
      </c>
      <c r="F8" s="5">
        <v>59</v>
      </c>
      <c r="G8" s="5">
        <v>59</v>
      </c>
      <c r="H8" s="9" t="str">
        <f t="shared" si="1"/>
        <v>AÇILDI</v>
      </c>
    </row>
    <row r="9" spans="1:8" ht="16.8" customHeight="1" thickBot="1" x14ac:dyDescent="0.35">
      <c r="A9" s="24"/>
      <c r="B9" s="11" t="s">
        <v>125</v>
      </c>
      <c r="C9" s="1" t="s">
        <v>126</v>
      </c>
      <c r="D9" s="1" t="s">
        <v>19</v>
      </c>
      <c r="E9" s="5" t="s">
        <v>0</v>
      </c>
      <c r="F9" s="5">
        <v>50</v>
      </c>
      <c r="G9" s="5">
        <v>50</v>
      </c>
      <c r="H9" s="9" t="str">
        <f t="shared" si="1"/>
        <v>AÇILDI</v>
      </c>
    </row>
    <row r="10" spans="1:8" ht="38.4" customHeight="1" thickTop="1" thickBot="1" x14ac:dyDescent="0.35">
      <c r="A10" s="12"/>
      <c r="B10" s="13" t="s">
        <v>2</v>
      </c>
      <c r="C10" s="14" t="s">
        <v>3</v>
      </c>
      <c r="D10" s="14" t="s">
        <v>4</v>
      </c>
      <c r="E10" s="13" t="s">
        <v>5</v>
      </c>
      <c r="F10" s="13" t="s">
        <v>79</v>
      </c>
      <c r="G10" s="15" t="s">
        <v>77</v>
      </c>
      <c r="H10" s="13" t="s">
        <v>78</v>
      </c>
    </row>
    <row r="11" spans="1:8" ht="17.399999999999999" customHeight="1" thickTop="1" x14ac:dyDescent="0.3">
      <c r="A11" s="22" t="s">
        <v>256</v>
      </c>
      <c r="B11" s="11" t="s">
        <v>99</v>
      </c>
      <c r="C11" s="1" t="s">
        <v>100</v>
      </c>
      <c r="D11" s="1" t="s">
        <v>26</v>
      </c>
      <c r="E11" s="5" t="s">
        <v>1</v>
      </c>
      <c r="F11" s="5">
        <v>0</v>
      </c>
      <c r="G11" s="5">
        <v>20</v>
      </c>
      <c r="H11" s="9" t="str">
        <f>IF(G11&gt;=15, "AÇILDI","AÇILMADI")</f>
        <v>AÇILDI</v>
      </c>
    </row>
    <row r="12" spans="1:8" x14ac:dyDescent="0.3">
      <c r="A12" s="23"/>
      <c r="B12" s="11" t="s">
        <v>111</v>
      </c>
      <c r="C12" s="1" t="s">
        <v>112</v>
      </c>
      <c r="D12" s="1" t="s">
        <v>21</v>
      </c>
      <c r="E12" s="5" t="s">
        <v>0</v>
      </c>
      <c r="F12" s="5">
        <v>50</v>
      </c>
      <c r="G12" s="5">
        <v>3</v>
      </c>
      <c r="H12" s="10" t="str">
        <f t="shared" si="0"/>
        <v>AÇILMADI</v>
      </c>
    </row>
    <row r="13" spans="1:8" x14ac:dyDescent="0.3">
      <c r="A13" s="23"/>
      <c r="B13" s="11" t="s">
        <v>106</v>
      </c>
      <c r="C13" s="1" t="s">
        <v>107</v>
      </c>
      <c r="D13" s="1" t="s">
        <v>29</v>
      </c>
      <c r="E13" s="5" t="s">
        <v>1</v>
      </c>
      <c r="F13" s="5">
        <v>0</v>
      </c>
      <c r="G13" s="5">
        <v>25</v>
      </c>
      <c r="H13" s="9" t="str">
        <f>IF(G13&gt;=15, "AÇILDI","AÇILMADI")</f>
        <v>AÇILDI</v>
      </c>
    </row>
    <row r="14" spans="1:8" x14ac:dyDescent="0.3">
      <c r="A14" s="23"/>
      <c r="B14" s="11" t="s">
        <v>123</v>
      </c>
      <c r="C14" s="1" t="s">
        <v>124</v>
      </c>
      <c r="D14" s="1" t="s">
        <v>30</v>
      </c>
      <c r="E14" s="5" t="s">
        <v>1</v>
      </c>
      <c r="F14" s="5">
        <v>0</v>
      </c>
      <c r="G14" s="5">
        <v>24</v>
      </c>
      <c r="H14" s="9" t="str">
        <f>IF(G14&gt;=15, "AÇILDI","AÇILMADI")</f>
        <v>AÇILDI</v>
      </c>
    </row>
    <row r="15" spans="1:8" x14ac:dyDescent="0.3">
      <c r="A15" s="23"/>
      <c r="B15" s="11" t="s">
        <v>108</v>
      </c>
      <c r="C15" s="1" t="s">
        <v>109</v>
      </c>
      <c r="D15" s="1" t="s">
        <v>28</v>
      </c>
      <c r="E15" s="5" t="s">
        <v>0</v>
      </c>
      <c r="F15" s="5">
        <v>50</v>
      </c>
      <c r="G15" s="5">
        <v>1</v>
      </c>
      <c r="H15" s="10" t="str">
        <f>IF(G15&gt;=15, "AÇILDI","AÇILMADI")</f>
        <v>AÇILMADI</v>
      </c>
    </row>
    <row r="16" spans="1:8" x14ac:dyDescent="0.3">
      <c r="A16" s="23"/>
      <c r="B16" s="11" t="s">
        <v>119</v>
      </c>
      <c r="C16" s="1" t="s">
        <v>120</v>
      </c>
      <c r="D16" s="1" t="s">
        <v>17</v>
      </c>
      <c r="E16" s="5" t="s">
        <v>0</v>
      </c>
      <c r="F16" s="5">
        <v>50</v>
      </c>
      <c r="G16" s="5">
        <v>1</v>
      </c>
      <c r="H16" s="10" t="str">
        <f t="shared" si="0"/>
        <v>AÇILMADI</v>
      </c>
    </row>
    <row r="17" spans="1:8" x14ac:dyDescent="0.3">
      <c r="A17" s="23"/>
      <c r="B17" s="11" t="s">
        <v>127</v>
      </c>
      <c r="C17" s="1" t="s">
        <v>128</v>
      </c>
      <c r="D17" s="1" t="s">
        <v>16</v>
      </c>
      <c r="E17" s="5" t="s">
        <v>0</v>
      </c>
      <c r="F17" s="5">
        <v>50</v>
      </c>
      <c r="G17" s="5">
        <v>1</v>
      </c>
      <c r="H17" s="10" t="str">
        <f>IF(G17&gt;=15, "AÇILDI","AÇILMADI")</f>
        <v>AÇILMADI</v>
      </c>
    </row>
    <row r="18" spans="1:8" ht="15" thickBot="1" x14ac:dyDescent="0.35">
      <c r="A18" s="24"/>
      <c r="B18" s="11" t="s">
        <v>131</v>
      </c>
      <c r="C18" s="1" t="s">
        <v>32</v>
      </c>
      <c r="D18" s="1" t="s">
        <v>18</v>
      </c>
      <c r="E18" s="5" t="s">
        <v>0</v>
      </c>
      <c r="F18" s="5">
        <v>50</v>
      </c>
      <c r="G18" s="5">
        <v>6</v>
      </c>
      <c r="H18" s="10" t="str">
        <f>IF(G18&gt;=15, "AÇILDI","AÇILMADI")</f>
        <v>AÇILMADI</v>
      </c>
    </row>
    <row r="19" spans="1:8" ht="34.200000000000003" thickTop="1" x14ac:dyDescent="0.3">
      <c r="A19" s="12"/>
      <c r="B19" s="13" t="s">
        <v>2</v>
      </c>
      <c r="C19" s="14" t="s">
        <v>3</v>
      </c>
      <c r="D19" s="14" t="s">
        <v>4</v>
      </c>
      <c r="E19" s="13" t="s">
        <v>5</v>
      </c>
      <c r="F19" s="13" t="s">
        <v>79</v>
      </c>
      <c r="G19" s="15" t="s">
        <v>77</v>
      </c>
      <c r="H19" s="13" t="s">
        <v>78</v>
      </c>
    </row>
    <row r="20" spans="1:8" x14ac:dyDescent="0.3">
      <c r="A20" s="25" t="s">
        <v>255</v>
      </c>
      <c r="B20" s="1" t="s">
        <v>129</v>
      </c>
      <c r="C20" s="1" t="s">
        <v>130</v>
      </c>
      <c r="D20" s="1" t="s">
        <v>15</v>
      </c>
      <c r="E20" s="5" t="s">
        <v>1</v>
      </c>
      <c r="F20" s="5">
        <v>0</v>
      </c>
      <c r="G20" s="5">
        <v>31</v>
      </c>
      <c r="H20" s="9" t="str">
        <f t="shared" ref="H20:H25" si="2">IF(G20&gt;=15, "AÇILDI","AÇILMADI")</f>
        <v>AÇILDI</v>
      </c>
    </row>
    <row r="21" spans="1:8" x14ac:dyDescent="0.3">
      <c r="A21" s="26"/>
      <c r="B21" s="1" t="s">
        <v>132</v>
      </c>
      <c r="C21" s="1" t="s">
        <v>133</v>
      </c>
      <c r="D21" s="1" t="s">
        <v>31</v>
      </c>
      <c r="E21" s="5" t="s">
        <v>0</v>
      </c>
      <c r="F21" s="5">
        <v>50</v>
      </c>
      <c r="G21" s="5">
        <v>2</v>
      </c>
      <c r="H21" s="10" t="str">
        <f t="shared" si="2"/>
        <v>AÇILMADI</v>
      </c>
    </row>
    <row r="22" spans="1:8" x14ac:dyDescent="0.3">
      <c r="A22" s="26"/>
      <c r="B22" s="1" t="s">
        <v>134</v>
      </c>
      <c r="C22" s="1" t="s">
        <v>135</v>
      </c>
      <c r="D22" s="1" t="s">
        <v>24</v>
      </c>
      <c r="E22" s="5" t="s">
        <v>0</v>
      </c>
      <c r="F22" s="5">
        <v>50</v>
      </c>
      <c r="G22" s="5">
        <v>5</v>
      </c>
      <c r="H22" s="10" t="str">
        <f t="shared" si="2"/>
        <v>AÇILMADI</v>
      </c>
    </row>
    <row r="23" spans="1:8" x14ac:dyDescent="0.3">
      <c r="A23" s="26"/>
      <c r="B23" s="1" t="s">
        <v>110</v>
      </c>
      <c r="C23" s="1" t="s">
        <v>95</v>
      </c>
      <c r="D23" s="1"/>
      <c r="E23" s="5" t="s">
        <v>1</v>
      </c>
      <c r="F23" s="5">
        <v>0</v>
      </c>
      <c r="G23" s="5">
        <v>35</v>
      </c>
      <c r="H23" s="9" t="str">
        <f t="shared" si="2"/>
        <v>AÇILDI</v>
      </c>
    </row>
    <row r="24" spans="1:8" x14ac:dyDescent="0.3">
      <c r="A24" s="26"/>
      <c r="B24" s="1" t="s">
        <v>113</v>
      </c>
      <c r="C24" s="1" t="s">
        <v>114</v>
      </c>
      <c r="D24" s="1" t="s">
        <v>20</v>
      </c>
      <c r="E24" s="5" t="s">
        <v>0</v>
      </c>
      <c r="F24" s="5">
        <v>50</v>
      </c>
      <c r="G24" s="5">
        <v>1</v>
      </c>
      <c r="H24" s="10" t="str">
        <f t="shared" si="2"/>
        <v>AÇILMADI</v>
      </c>
    </row>
    <row r="25" spans="1:8" x14ac:dyDescent="0.3">
      <c r="A25" s="26"/>
      <c r="B25" s="1" t="s">
        <v>115</v>
      </c>
      <c r="C25" s="1" t="s">
        <v>116</v>
      </c>
      <c r="D25" s="1" t="s">
        <v>17</v>
      </c>
      <c r="E25" s="5" t="s">
        <v>0</v>
      </c>
      <c r="F25" s="5">
        <v>50</v>
      </c>
      <c r="G25" s="5">
        <v>2</v>
      </c>
      <c r="H25" s="10" t="str">
        <f t="shared" si="2"/>
        <v>AÇILMADI</v>
      </c>
    </row>
  </sheetData>
  <mergeCells count="3">
    <mergeCell ref="A2:A9"/>
    <mergeCell ref="A11:A18"/>
    <mergeCell ref="A20:A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1"/>
  <sheetViews>
    <sheetView workbookViewId="0">
      <selection activeCell="C1" sqref="C1"/>
    </sheetView>
  </sheetViews>
  <sheetFormatPr defaultRowHeight="14.4" x14ac:dyDescent="0.3"/>
  <cols>
    <col min="1" max="1" width="8.77734375" customWidth="1"/>
    <col min="3" max="3" width="31.88671875" customWidth="1"/>
    <col min="4" max="4" width="37.6640625" customWidth="1"/>
    <col min="5" max="5" width="6.44140625" customWidth="1"/>
    <col min="6" max="6" width="5.5546875" customWidth="1"/>
    <col min="7" max="7" width="16.6640625" customWidth="1"/>
    <col min="8" max="8" width="12.5546875" style="7" customWidth="1"/>
  </cols>
  <sheetData>
    <row r="1" spans="1:8" ht="34.200000000000003" thickBot="1" x14ac:dyDescent="0.35">
      <c r="A1" s="12"/>
      <c r="B1" s="13" t="s">
        <v>2</v>
      </c>
      <c r="C1" s="14" t="s">
        <v>3</v>
      </c>
      <c r="D1" s="14" t="s">
        <v>4</v>
      </c>
      <c r="E1" s="13" t="s">
        <v>5</v>
      </c>
      <c r="F1" s="13" t="s">
        <v>79</v>
      </c>
      <c r="G1" s="15" t="s">
        <v>77</v>
      </c>
      <c r="H1" s="13" t="s">
        <v>78</v>
      </c>
    </row>
    <row r="2" spans="1:8" ht="16.8" customHeight="1" x14ac:dyDescent="0.3">
      <c r="A2" s="27" t="s">
        <v>254</v>
      </c>
      <c r="B2" s="11" t="s">
        <v>136</v>
      </c>
      <c r="C2" s="1" t="s">
        <v>137</v>
      </c>
      <c r="D2" s="1" t="s">
        <v>53</v>
      </c>
      <c r="E2" s="5" t="s">
        <v>1</v>
      </c>
      <c r="F2" s="8">
        <v>0</v>
      </c>
      <c r="G2" s="5">
        <v>55</v>
      </c>
      <c r="H2" s="9" t="str">
        <f t="shared" ref="H2:H8" si="0">IF(G2&gt;=15, "AÇILDI","AÇILMADI")</f>
        <v>AÇILDI</v>
      </c>
    </row>
    <row r="3" spans="1:8" ht="16.8" customHeight="1" x14ac:dyDescent="0.3">
      <c r="A3" s="28"/>
      <c r="B3" s="11" t="s">
        <v>138</v>
      </c>
      <c r="C3" s="1" t="s">
        <v>139</v>
      </c>
      <c r="D3" s="1" t="s">
        <v>33</v>
      </c>
      <c r="E3" s="5" t="s">
        <v>1</v>
      </c>
      <c r="F3" s="8">
        <v>0</v>
      </c>
      <c r="G3" s="5">
        <v>56</v>
      </c>
      <c r="H3" s="9" t="str">
        <f t="shared" si="0"/>
        <v>AÇILDI</v>
      </c>
    </row>
    <row r="4" spans="1:8" ht="16.8" customHeight="1" x14ac:dyDescent="0.3">
      <c r="A4" s="28"/>
      <c r="B4" s="11" t="s">
        <v>140</v>
      </c>
      <c r="C4" s="1" t="s">
        <v>141</v>
      </c>
      <c r="D4" s="1" t="s">
        <v>35</v>
      </c>
      <c r="E4" s="5" t="s">
        <v>0</v>
      </c>
      <c r="F4" s="8">
        <v>0</v>
      </c>
      <c r="G4" s="5">
        <v>55</v>
      </c>
      <c r="H4" s="9" t="str">
        <f t="shared" si="0"/>
        <v>AÇILDI</v>
      </c>
    </row>
    <row r="5" spans="1:8" ht="16.8" customHeight="1" thickBot="1" x14ac:dyDescent="0.35">
      <c r="A5" s="29"/>
      <c r="B5" s="11" t="s">
        <v>142</v>
      </c>
      <c r="C5" s="1" t="s">
        <v>143</v>
      </c>
      <c r="D5" s="1" t="s">
        <v>49</v>
      </c>
      <c r="E5" s="5" t="s">
        <v>0</v>
      </c>
      <c r="F5" s="8">
        <v>0</v>
      </c>
      <c r="G5" s="5">
        <v>56</v>
      </c>
      <c r="H5" s="9" t="str">
        <f t="shared" si="0"/>
        <v>AÇILDI</v>
      </c>
    </row>
    <row r="6" spans="1:8" ht="34.200000000000003" thickBot="1" x14ac:dyDescent="0.35">
      <c r="A6" s="12"/>
      <c r="B6" s="13" t="s">
        <v>2</v>
      </c>
      <c r="C6" s="14" t="s">
        <v>3</v>
      </c>
      <c r="D6" s="14" t="s">
        <v>4</v>
      </c>
      <c r="E6" s="13" t="s">
        <v>5</v>
      </c>
      <c r="F6" s="13" t="s">
        <v>79</v>
      </c>
      <c r="G6" s="15" t="s">
        <v>77</v>
      </c>
      <c r="H6" s="13" t="s">
        <v>78</v>
      </c>
    </row>
    <row r="7" spans="1:8" ht="16.8" customHeight="1" thickTop="1" x14ac:dyDescent="0.3">
      <c r="A7" s="30" t="s">
        <v>255</v>
      </c>
      <c r="B7" s="11" t="s">
        <v>144</v>
      </c>
      <c r="C7" s="1" t="s">
        <v>95</v>
      </c>
      <c r="D7" s="1"/>
      <c r="E7" s="5" t="s">
        <v>1</v>
      </c>
      <c r="F7" s="8">
        <v>0</v>
      </c>
      <c r="G7" s="5">
        <v>34</v>
      </c>
      <c r="H7" s="9" t="str">
        <f t="shared" si="0"/>
        <v>AÇILDI</v>
      </c>
    </row>
    <row r="8" spans="1:8" ht="16.8" customHeight="1" x14ac:dyDescent="0.3">
      <c r="A8" s="23"/>
      <c r="B8" s="11" t="s">
        <v>145</v>
      </c>
      <c r="C8" s="1" t="s">
        <v>146</v>
      </c>
      <c r="D8" s="1" t="s">
        <v>51</v>
      </c>
      <c r="E8" s="5" t="s">
        <v>1</v>
      </c>
      <c r="F8" s="8">
        <v>0</v>
      </c>
      <c r="G8" s="5">
        <v>32</v>
      </c>
      <c r="H8" s="9" t="str">
        <f t="shared" si="0"/>
        <v>AÇILDI</v>
      </c>
    </row>
    <row r="9" spans="1:8" ht="16.8" customHeight="1" x14ac:dyDescent="0.3">
      <c r="A9" s="23"/>
      <c r="B9" s="11" t="s">
        <v>147</v>
      </c>
      <c r="C9" s="1" t="s">
        <v>148</v>
      </c>
      <c r="D9" s="1" t="s">
        <v>33</v>
      </c>
      <c r="E9" s="5" t="s">
        <v>0</v>
      </c>
      <c r="F9" s="8">
        <v>0</v>
      </c>
      <c r="G9" s="5">
        <v>13</v>
      </c>
      <c r="H9" s="17" t="str">
        <f>IF(G9&gt;=7, "AÇILDI","AÇILMADI")</f>
        <v>AÇILDI</v>
      </c>
    </row>
    <row r="10" spans="1:8" ht="16.8" customHeight="1" thickBot="1" x14ac:dyDescent="0.35">
      <c r="A10" s="24"/>
      <c r="B10" s="11" t="s">
        <v>149</v>
      </c>
      <c r="C10" s="1" t="s">
        <v>150</v>
      </c>
      <c r="D10" s="1" t="s">
        <v>57</v>
      </c>
      <c r="E10" s="5" t="s">
        <v>0</v>
      </c>
      <c r="F10" s="8">
        <v>0</v>
      </c>
      <c r="G10" s="5">
        <v>7</v>
      </c>
      <c r="H10" s="10" t="s">
        <v>260</v>
      </c>
    </row>
    <row r="11" spans="1:8" ht="15" thickTop="1" x14ac:dyDescent="0.3"/>
  </sheetData>
  <mergeCells count="2">
    <mergeCell ref="A2:A5"/>
    <mergeCell ref="A7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"/>
  <sheetViews>
    <sheetView workbookViewId="0">
      <selection activeCell="G9" sqref="G9"/>
    </sheetView>
  </sheetViews>
  <sheetFormatPr defaultRowHeight="14.4" x14ac:dyDescent="0.3"/>
  <cols>
    <col min="1" max="1" width="8.77734375" customWidth="1"/>
    <col min="3" max="3" width="31.88671875" customWidth="1"/>
    <col min="4" max="4" width="37.6640625" customWidth="1"/>
    <col min="5" max="5" width="6.44140625" customWidth="1"/>
    <col min="6" max="6" width="5.5546875" customWidth="1"/>
    <col min="7" max="7" width="16.6640625" customWidth="1"/>
    <col min="8" max="8" width="12.5546875" style="7" customWidth="1"/>
  </cols>
  <sheetData>
    <row r="1" spans="1:8" ht="34.200000000000003" thickBot="1" x14ac:dyDescent="0.35">
      <c r="A1" s="12"/>
      <c r="B1" s="13" t="s">
        <v>2</v>
      </c>
      <c r="C1" s="14" t="s">
        <v>3</v>
      </c>
      <c r="D1" s="14" t="s">
        <v>4</v>
      </c>
      <c r="E1" s="13" t="s">
        <v>5</v>
      </c>
      <c r="F1" s="13" t="s">
        <v>79</v>
      </c>
      <c r="G1" s="15" t="s">
        <v>77</v>
      </c>
      <c r="H1" s="13" t="s">
        <v>78</v>
      </c>
    </row>
    <row r="2" spans="1:8" ht="16.8" customHeight="1" x14ac:dyDescent="0.3">
      <c r="A2" s="31" t="s">
        <v>254</v>
      </c>
      <c r="B2" s="11" t="s">
        <v>136</v>
      </c>
      <c r="C2" s="1" t="s">
        <v>137</v>
      </c>
      <c r="D2" s="1" t="s">
        <v>53</v>
      </c>
      <c r="E2" s="5" t="s">
        <v>1</v>
      </c>
      <c r="F2" s="8">
        <v>0</v>
      </c>
      <c r="G2" s="5">
        <v>38</v>
      </c>
      <c r="H2" s="9" t="str">
        <f t="shared" ref="H2:H8" si="0">IF(G2&gt;=15, "AÇILDI","AÇILMADI")</f>
        <v>AÇILDI</v>
      </c>
    </row>
    <row r="3" spans="1:8" ht="16.8" customHeight="1" x14ac:dyDescent="0.3">
      <c r="A3" s="32"/>
      <c r="B3" s="11" t="s">
        <v>138</v>
      </c>
      <c r="C3" s="1" t="s">
        <v>139</v>
      </c>
      <c r="D3" s="1" t="s">
        <v>33</v>
      </c>
      <c r="E3" s="5" t="s">
        <v>1</v>
      </c>
      <c r="F3" s="8">
        <v>0</v>
      </c>
      <c r="G3" s="5">
        <v>34</v>
      </c>
      <c r="H3" s="9" t="str">
        <f t="shared" si="0"/>
        <v>AÇILDI</v>
      </c>
    </row>
    <row r="4" spans="1:8" ht="16.8" customHeight="1" x14ac:dyDescent="0.3">
      <c r="A4" s="32"/>
      <c r="B4" s="11" t="s">
        <v>140</v>
      </c>
      <c r="C4" s="1" t="s">
        <v>141</v>
      </c>
      <c r="D4" s="1" t="s">
        <v>35</v>
      </c>
      <c r="E4" s="5" t="s">
        <v>0</v>
      </c>
      <c r="F4" s="8">
        <v>0</v>
      </c>
      <c r="G4" s="5">
        <v>35</v>
      </c>
      <c r="H4" s="9" t="str">
        <f t="shared" si="0"/>
        <v>AÇILDI</v>
      </c>
    </row>
    <row r="5" spans="1:8" ht="16.8" customHeight="1" thickBot="1" x14ac:dyDescent="0.35">
      <c r="A5" s="33"/>
      <c r="B5" s="11" t="s">
        <v>142</v>
      </c>
      <c r="C5" s="1" t="s">
        <v>143</v>
      </c>
      <c r="D5" s="1" t="s">
        <v>49</v>
      </c>
      <c r="E5" s="5" t="s">
        <v>0</v>
      </c>
      <c r="F5" s="8">
        <v>0</v>
      </c>
      <c r="G5" s="5">
        <v>41</v>
      </c>
      <c r="H5" s="9" t="str">
        <f t="shared" si="0"/>
        <v>AÇILDI</v>
      </c>
    </row>
    <row r="6" spans="1:8" ht="34.200000000000003" thickBot="1" x14ac:dyDescent="0.35">
      <c r="A6" s="12"/>
      <c r="B6" s="13" t="s">
        <v>2</v>
      </c>
      <c r="C6" s="14" t="s">
        <v>3</v>
      </c>
      <c r="D6" s="14" t="s">
        <v>4</v>
      </c>
      <c r="E6" s="13" t="s">
        <v>5</v>
      </c>
      <c r="F6" s="13" t="s">
        <v>79</v>
      </c>
      <c r="G6" s="15" t="s">
        <v>77</v>
      </c>
      <c r="H6" s="13" t="s">
        <v>78</v>
      </c>
    </row>
    <row r="7" spans="1:8" ht="16.8" customHeight="1" thickTop="1" x14ac:dyDescent="0.3">
      <c r="A7" s="22" t="s">
        <v>255</v>
      </c>
      <c r="B7" s="11" t="s">
        <v>144</v>
      </c>
      <c r="C7" s="1" t="s">
        <v>95</v>
      </c>
      <c r="D7" s="1"/>
      <c r="E7" s="5" t="s">
        <v>1</v>
      </c>
      <c r="F7" s="8">
        <v>0</v>
      </c>
      <c r="G7" s="5">
        <v>34</v>
      </c>
      <c r="H7" s="9" t="str">
        <f t="shared" si="0"/>
        <v>AÇILDI</v>
      </c>
    </row>
    <row r="8" spans="1:8" ht="16.8" customHeight="1" x14ac:dyDescent="0.3">
      <c r="A8" s="34"/>
      <c r="B8" s="11" t="s">
        <v>145</v>
      </c>
      <c r="C8" s="1" t="s">
        <v>146</v>
      </c>
      <c r="D8" s="1" t="s">
        <v>51</v>
      </c>
      <c r="E8" s="5" t="s">
        <v>1</v>
      </c>
      <c r="F8" s="8">
        <v>0</v>
      </c>
      <c r="G8" s="5">
        <v>42</v>
      </c>
      <c r="H8" s="9" t="str">
        <f t="shared" si="0"/>
        <v>AÇILDI</v>
      </c>
    </row>
    <row r="9" spans="1:8" ht="16.8" customHeight="1" x14ac:dyDescent="0.3">
      <c r="A9" s="34"/>
      <c r="B9" s="11" t="s">
        <v>147</v>
      </c>
      <c r="C9" s="1" t="s">
        <v>148</v>
      </c>
      <c r="D9" s="1" t="s">
        <v>33</v>
      </c>
      <c r="E9" s="5" t="s">
        <v>0</v>
      </c>
      <c r="F9" s="8">
        <v>0</v>
      </c>
      <c r="G9" s="5">
        <v>15</v>
      </c>
      <c r="H9" s="17" t="str">
        <f>IF(G9&gt;=7, "AÇILDI","AÇILMADI")</f>
        <v>AÇILDI</v>
      </c>
    </row>
    <row r="10" spans="1:8" ht="16.8" customHeight="1" thickBot="1" x14ac:dyDescent="0.35">
      <c r="A10" s="35"/>
      <c r="B10" s="11" t="s">
        <v>149</v>
      </c>
      <c r="C10" s="1" t="s">
        <v>150</v>
      </c>
      <c r="D10" s="1" t="s">
        <v>57</v>
      </c>
      <c r="E10" s="5" t="s">
        <v>0</v>
      </c>
      <c r="F10" s="8">
        <v>0</v>
      </c>
      <c r="G10" s="5">
        <v>3</v>
      </c>
      <c r="H10" s="10" t="str">
        <f>IF(G10&gt;=7, "AÇILDI","AÇILMADI")</f>
        <v>AÇILMADI</v>
      </c>
    </row>
    <row r="11" spans="1:8" ht="15" thickTop="1" x14ac:dyDescent="0.3"/>
  </sheetData>
  <mergeCells count="2">
    <mergeCell ref="A2:A5"/>
    <mergeCell ref="A7:A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1"/>
  <sheetViews>
    <sheetView workbookViewId="0">
      <selection activeCell="C3" sqref="C3"/>
    </sheetView>
  </sheetViews>
  <sheetFormatPr defaultRowHeight="14.4" x14ac:dyDescent="0.3"/>
  <cols>
    <col min="1" max="1" width="5.33203125" customWidth="1"/>
    <col min="2" max="2" width="11.33203125" customWidth="1"/>
    <col min="3" max="3" width="43.88671875" bestFit="1" customWidth="1"/>
    <col min="4" max="4" width="39.109375" bestFit="1" customWidth="1"/>
    <col min="5" max="6" width="9.109375" style="7"/>
    <col min="7" max="7" width="15.6640625" style="7" customWidth="1"/>
    <col min="8" max="8" width="20.44140625" style="7" bestFit="1" customWidth="1"/>
  </cols>
  <sheetData>
    <row r="1" spans="1:8" ht="34.200000000000003" thickBot="1" x14ac:dyDescent="0.35">
      <c r="A1" s="12" t="s">
        <v>6</v>
      </c>
      <c r="B1" s="13" t="s">
        <v>2</v>
      </c>
      <c r="C1" s="14" t="s">
        <v>3</v>
      </c>
      <c r="D1" s="14" t="s">
        <v>4</v>
      </c>
      <c r="E1" s="13" t="s">
        <v>5</v>
      </c>
      <c r="F1" s="13" t="s">
        <v>79</v>
      </c>
      <c r="G1" s="15" t="s">
        <v>77</v>
      </c>
      <c r="H1" s="13" t="s">
        <v>78</v>
      </c>
    </row>
    <row r="2" spans="1:8" ht="15" thickTop="1" x14ac:dyDescent="0.3">
      <c r="A2" s="36" t="s">
        <v>257</v>
      </c>
      <c r="B2" s="11" t="s">
        <v>151</v>
      </c>
      <c r="C2" s="1" t="s">
        <v>152</v>
      </c>
      <c r="D2" s="1" t="s">
        <v>36</v>
      </c>
      <c r="E2" s="8" t="s">
        <v>1</v>
      </c>
      <c r="F2" s="8">
        <v>0</v>
      </c>
      <c r="G2" s="8">
        <v>59</v>
      </c>
      <c r="H2" s="9" t="str">
        <f t="shared" ref="H2:H10" si="0">IF(G2&gt;=15, "AÇILDI","AÇILMADI")</f>
        <v>AÇILDI</v>
      </c>
    </row>
    <row r="3" spans="1:8" x14ac:dyDescent="0.3">
      <c r="A3" s="37"/>
      <c r="B3" s="11" t="s">
        <v>153</v>
      </c>
      <c r="C3" s="1" t="s">
        <v>112</v>
      </c>
      <c r="D3" s="1" t="s">
        <v>38</v>
      </c>
      <c r="E3" s="8" t="s">
        <v>1</v>
      </c>
      <c r="F3" s="8">
        <v>0</v>
      </c>
      <c r="G3" s="8">
        <v>79</v>
      </c>
      <c r="H3" s="9" t="str">
        <f t="shared" si="0"/>
        <v>AÇILDI</v>
      </c>
    </row>
    <row r="4" spans="1:8" x14ac:dyDescent="0.3">
      <c r="A4" s="37"/>
      <c r="B4" s="11" t="s">
        <v>154</v>
      </c>
      <c r="C4" s="1" t="s">
        <v>155</v>
      </c>
      <c r="D4" s="1" t="s">
        <v>42</v>
      </c>
      <c r="E4" s="8" t="s">
        <v>0</v>
      </c>
      <c r="F4" s="8">
        <v>0</v>
      </c>
      <c r="G4" s="8">
        <v>54</v>
      </c>
      <c r="H4" s="9" t="str">
        <f t="shared" si="0"/>
        <v>AÇILDI</v>
      </c>
    </row>
    <row r="5" spans="1:8" ht="15" thickBot="1" x14ac:dyDescent="0.35">
      <c r="A5" s="38"/>
      <c r="B5" s="11" t="s">
        <v>159</v>
      </c>
      <c r="C5" s="1" t="s">
        <v>39</v>
      </c>
      <c r="D5" s="1" t="s">
        <v>40</v>
      </c>
      <c r="E5" s="8" t="s">
        <v>0</v>
      </c>
      <c r="F5" s="8">
        <v>0</v>
      </c>
      <c r="G5" s="8">
        <v>49</v>
      </c>
      <c r="H5" s="9" t="str">
        <f>IF(G5&gt;=15, "AÇILDI","AÇILMADI")</f>
        <v>AÇILDI</v>
      </c>
    </row>
    <row r="6" spans="1:8" ht="34.799999999999997" thickTop="1" thickBot="1" x14ac:dyDescent="0.35">
      <c r="A6" s="12" t="s">
        <v>6</v>
      </c>
      <c r="B6" s="13" t="s">
        <v>2</v>
      </c>
      <c r="C6" s="14" t="s">
        <v>3</v>
      </c>
      <c r="D6" s="14" t="s">
        <v>4</v>
      </c>
      <c r="E6" s="13" t="s">
        <v>5</v>
      </c>
      <c r="F6" s="13" t="s">
        <v>79</v>
      </c>
      <c r="G6" s="15" t="s">
        <v>77</v>
      </c>
      <c r="H6" s="13" t="s">
        <v>78</v>
      </c>
    </row>
    <row r="7" spans="1:8" ht="15" thickTop="1" x14ac:dyDescent="0.3">
      <c r="A7" s="39" t="s">
        <v>255</v>
      </c>
      <c r="B7" s="11" t="s">
        <v>156</v>
      </c>
      <c r="C7" s="1" t="s">
        <v>157</v>
      </c>
      <c r="D7" s="1" t="s">
        <v>43</v>
      </c>
      <c r="E7" s="8" t="s">
        <v>1</v>
      </c>
      <c r="F7" s="8">
        <v>0</v>
      </c>
      <c r="G7" s="8">
        <v>23</v>
      </c>
      <c r="H7" s="9" t="str">
        <f t="shared" si="0"/>
        <v>AÇILDI</v>
      </c>
    </row>
    <row r="8" spans="1:8" x14ac:dyDescent="0.3">
      <c r="A8" s="37"/>
      <c r="B8" s="11" t="s">
        <v>158</v>
      </c>
      <c r="C8" s="1" t="s">
        <v>37</v>
      </c>
      <c r="D8" s="1" t="s">
        <v>44</v>
      </c>
      <c r="E8" s="8" t="s">
        <v>0</v>
      </c>
      <c r="F8" s="8">
        <v>0</v>
      </c>
      <c r="G8" s="8">
        <v>12</v>
      </c>
      <c r="H8" s="10" t="str">
        <f t="shared" si="0"/>
        <v>AÇILMADI</v>
      </c>
    </row>
    <row r="9" spans="1:8" x14ac:dyDescent="0.3">
      <c r="A9" s="37"/>
      <c r="B9" s="11" t="s">
        <v>160</v>
      </c>
      <c r="C9" s="1" t="s">
        <v>161</v>
      </c>
      <c r="D9" s="1" t="s">
        <v>41</v>
      </c>
      <c r="E9" s="8" t="s">
        <v>0</v>
      </c>
      <c r="F9" s="8">
        <v>0</v>
      </c>
      <c r="G9" s="8">
        <v>19</v>
      </c>
      <c r="H9" s="9" t="str">
        <f t="shared" si="0"/>
        <v>AÇILDI</v>
      </c>
    </row>
    <row r="10" spans="1:8" ht="15" thickBot="1" x14ac:dyDescent="0.35">
      <c r="A10" s="38"/>
      <c r="B10" s="11" t="s">
        <v>162</v>
      </c>
      <c r="C10" s="1" t="s">
        <v>163</v>
      </c>
      <c r="D10" s="1"/>
      <c r="E10" s="8" t="s">
        <v>1</v>
      </c>
      <c r="F10" s="8">
        <v>0</v>
      </c>
      <c r="G10" s="8">
        <v>27</v>
      </c>
      <c r="H10" s="9" t="str">
        <f t="shared" si="0"/>
        <v>AÇILDI</v>
      </c>
    </row>
    <row r="11" spans="1:8" ht="15" thickTop="1" x14ac:dyDescent="0.3"/>
  </sheetData>
  <mergeCells count="2">
    <mergeCell ref="A2:A5"/>
    <mergeCell ref="A7:A10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"/>
  <sheetViews>
    <sheetView workbookViewId="0">
      <selection activeCell="H7" sqref="H7:H9"/>
    </sheetView>
  </sheetViews>
  <sheetFormatPr defaultRowHeight="14.4" x14ac:dyDescent="0.3"/>
  <cols>
    <col min="1" max="1" width="7.33203125" customWidth="1"/>
    <col min="2" max="2" width="12.33203125" customWidth="1"/>
    <col min="3" max="3" width="47.6640625" bestFit="1" customWidth="1"/>
    <col min="4" max="4" width="25.33203125" bestFit="1" customWidth="1"/>
    <col min="5" max="6" width="9.109375" style="7"/>
    <col min="7" max="7" width="15.33203125" style="7" customWidth="1"/>
    <col min="8" max="8" width="9.21875" bestFit="1" customWidth="1"/>
  </cols>
  <sheetData>
    <row r="1" spans="1:8" ht="34.200000000000003" thickBot="1" x14ac:dyDescent="0.35">
      <c r="B1" s="3" t="s">
        <v>2</v>
      </c>
      <c r="C1" s="4" t="s">
        <v>3</v>
      </c>
      <c r="D1" s="4" t="s">
        <v>4</v>
      </c>
      <c r="E1" s="3" t="s">
        <v>5</v>
      </c>
      <c r="F1" s="3" t="s">
        <v>79</v>
      </c>
      <c r="G1" s="2" t="s">
        <v>77</v>
      </c>
      <c r="H1" s="3" t="s">
        <v>78</v>
      </c>
    </row>
    <row r="2" spans="1:8" ht="15" thickTop="1" x14ac:dyDescent="0.3">
      <c r="A2" s="39" t="s">
        <v>254</v>
      </c>
      <c r="B2" s="11" t="s">
        <v>164</v>
      </c>
      <c r="C2" s="1" t="s">
        <v>165</v>
      </c>
      <c r="D2" s="8" t="s">
        <v>166</v>
      </c>
      <c r="E2" s="8" t="s">
        <v>1</v>
      </c>
      <c r="F2" s="5">
        <v>0</v>
      </c>
      <c r="G2" s="5">
        <v>3</v>
      </c>
      <c r="H2" s="17" t="str">
        <f>IF(G2&gt;=1, "AÇILDI","AÇILMADI")</f>
        <v>AÇILDI</v>
      </c>
    </row>
    <row r="3" spans="1:8" x14ac:dyDescent="0.3">
      <c r="A3" s="37"/>
      <c r="B3" s="11" t="s">
        <v>169</v>
      </c>
      <c r="C3" s="1" t="s">
        <v>170</v>
      </c>
      <c r="D3" s="8" t="s">
        <v>47</v>
      </c>
      <c r="E3" s="8" t="s">
        <v>0</v>
      </c>
      <c r="F3" s="5">
        <v>0</v>
      </c>
      <c r="G3" s="5">
        <v>1</v>
      </c>
      <c r="H3" s="17" t="str">
        <f t="shared" ref="H3:H5" si="0">IF(G3&gt;=1, "AÇILDI","AÇILMADI")</f>
        <v>AÇILDI</v>
      </c>
    </row>
    <row r="4" spans="1:8" x14ac:dyDescent="0.3">
      <c r="A4" s="37"/>
      <c r="B4" s="11" t="s">
        <v>171</v>
      </c>
      <c r="C4" s="1" t="s">
        <v>172</v>
      </c>
      <c r="D4" s="8" t="s">
        <v>45</v>
      </c>
      <c r="E4" s="8" t="s">
        <v>0</v>
      </c>
      <c r="F4" s="5">
        <v>0</v>
      </c>
      <c r="G4" s="5">
        <v>1</v>
      </c>
      <c r="H4" s="17" t="str">
        <f t="shared" si="0"/>
        <v>AÇILDI</v>
      </c>
    </row>
    <row r="5" spans="1:8" ht="15" thickBot="1" x14ac:dyDescent="0.35">
      <c r="A5" s="38"/>
      <c r="B5" s="11" t="s">
        <v>173</v>
      </c>
      <c r="C5" s="1" t="s">
        <v>174</v>
      </c>
      <c r="D5" s="8" t="s">
        <v>175</v>
      </c>
      <c r="E5" s="8" t="s">
        <v>1</v>
      </c>
      <c r="F5" s="5">
        <v>0</v>
      </c>
      <c r="G5" s="5">
        <v>3</v>
      </c>
      <c r="H5" s="17" t="str">
        <f t="shared" si="0"/>
        <v>AÇILDI</v>
      </c>
    </row>
    <row r="6" spans="1:8" ht="34.799999999999997" thickTop="1" thickBot="1" x14ac:dyDescent="0.35">
      <c r="B6" s="3" t="s">
        <v>2</v>
      </c>
      <c r="C6" s="4" t="s">
        <v>3</v>
      </c>
      <c r="D6" s="4" t="s">
        <v>4</v>
      </c>
      <c r="E6" s="3" t="s">
        <v>5</v>
      </c>
      <c r="F6" s="3" t="s">
        <v>79</v>
      </c>
      <c r="G6" s="2" t="s">
        <v>77</v>
      </c>
      <c r="H6" s="3" t="s">
        <v>78</v>
      </c>
    </row>
    <row r="7" spans="1:8" ht="15" thickTop="1" x14ac:dyDescent="0.3">
      <c r="A7" s="39" t="s">
        <v>255</v>
      </c>
      <c r="B7" s="11" t="s">
        <v>176</v>
      </c>
      <c r="C7" s="1" t="s">
        <v>177</v>
      </c>
      <c r="D7" s="8" t="s">
        <v>178</v>
      </c>
      <c r="E7" s="8" t="s">
        <v>1</v>
      </c>
      <c r="F7" s="5">
        <v>0</v>
      </c>
      <c r="G7" s="5">
        <v>2</v>
      </c>
      <c r="H7" s="17" t="str">
        <f t="shared" ref="H7:H9" si="1">IF(G7&gt;=1, "AÇILDI","AÇILMADI")</f>
        <v>AÇILDI</v>
      </c>
    </row>
    <row r="8" spans="1:8" x14ac:dyDescent="0.3">
      <c r="A8" s="37"/>
      <c r="B8" s="11" t="s">
        <v>179</v>
      </c>
      <c r="C8" s="1" t="s">
        <v>180</v>
      </c>
      <c r="D8" s="8"/>
      <c r="E8" s="8" t="s">
        <v>1</v>
      </c>
      <c r="F8" s="5">
        <v>0</v>
      </c>
      <c r="G8" s="5">
        <v>2</v>
      </c>
      <c r="H8" s="17" t="str">
        <f t="shared" si="1"/>
        <v>AÇILDI</v>
      </c>
    </row>
    <row r="9" spans="1:8" ht="15" thickBot="1" x14ac:dyDescent="0.35">
      <c r="A9" s="38"/>
      <c r="B9" s="11" t="s">
        <v>167</v>
      </c>
      <c r="C9" s="1" t="s">
        <v>168</v>
      </c>
      <c r="D9" s="8" t="s">
        <v>48</v>
      </c>
      <c r="E9" s="8" t="s">
        <v>0</v>
      </c>
      <c r="F9" s="5">
        <v>0</v>
      </c>
      <c r="G9" s="5">
        <v>1</v>
      </c>
      <c r="H9" s="17" t="str">
        <f t="shared" si="1"/>
        <v>AÇILDI</v>
      </c>
    </row>
    <row r="10" spans="1:8" ht="15" thickTop="1" x14ac:dyDescent="0.3"/>
  </sheetData>
  <mergeCells count="2">
    <mergeCell ref="A2:A5"/>
    <mergeCell ref="A7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2"/>
  <sheetViews>
    <sheetView workbookViewId="0">
      <selection activeCell="H10" sqref="H10"/>
    </sheetView>
  </sheetViews>
  <sheetFormatPr defaultRowHeight="14.4" x14ac:dyDescent="0.3"/>
  <cols>
    <col min="1" max="1" width="7.33203125" customWidth="1"/>
    <col min="2" max="2" width="11.6640625" customWidth="1"/>
    <col min="3" max="3" width="32.33203125" bestFit="1" customWidth="1"/>
    <col min="4" max="4" width="28.6640625" bestFit="1" customWidth="1"/>
    <col min="5" max="6" width="9.109375" style="7"/>
    <col min="7" max="7" width="16.109375" style="7" customWidth="1"/>
    <col min="8" max="8" width="9.109375" style="7"/>
  </cols>
  <sheetData>
    <row r="1" spans="1:8" ht="34.200000000000003" thickBot="1" x14ac:dyDescent="0.35">
      <c r="B1" s="3" t="s">
        <v>2</v>
      </c>
      <c r="C1" s="4" t="s">
        <v>3</v>
      </c>
      <c r="D1" s="4" t="s">
        <v>4</v>
      </c>
      <c r="E1" s="3" t="s">
        <v>5</v>
      </c>
      <c r="F1" s="3"/>
      <c r="G1" s="2" t="s">
        <v>77</v>
      </c>
      <c r="H1" s="3" t="s">
        <v>78</v>
      </c>
    </row>
    <row r="2" spans="1:8" ht="15" thickTop="1" x14ac:dyDescent="0.3">
      <c r="A2" s="39" t="s">
        <v>254</v>
      </c>
      <c r="B2" s="11" t="s">
        <v>181</v>
      </c>
      <c r="C2" s="1" t="s">
        <v>182</v>
      </c>
      <c r="D2" s="8" t="s">
        <v>51</v>
      </c>
      <c r="E2" s="8" t="s">
        <v>1</v>
      </c>
      <c r="F2" s="8">
        <v>0</v>
      </c>
      <c r="G2" s="5">
        <v>56</v>
      </c>
      <c r="H2" s="9" t="str">
        <f t="shared" ref="H2:H11" si="0">IF(G2&gt;=15, "AÇILDI","AÇILMADI")</f>
        <v>AÇILDI</v>
      </c>
    </row>
    <row r="3" spans="1:8" x14ac:dyDescent="0.3">
      <c r="A3" s="37"/>
      <c r="B3" s="11" t="s">
        <v>183</v>
      </c>
      <c r="C3" s="1" t="s">
        <v>184</v>
      </c>
      <c r="D3" s="8" t="s">
        <v>55</v>
      </c>
      <c r="E3" s="8" t="s">
        <v>1</v>
      </c>
      <c r="F3" s="8">
        <v>0</v>
      </c>
      <c r="G3" s="5">
        <v>58</v>
      </c>
      <c r="H3" s="9" t="str">
        <f t="shared" si="0"/>
        <v>AÇILDI</v>
      </c>
    </row>
    <row r="4" spans="1:8" x14ac:dyDescent="0.3">
      <c r="A4" s="37"/>
      <c r="B4" s="11" t="s">
        <v>185</v>
      </c>
      <c r="C4" s="1" t="s">
        <v>186</v>
      </c>
      <c r="D4" s="8" t="s">
        <v>52</v>
      </c>
      <c r="E4" s="8" t="s">
        <v>0</v>
      </c>
      <c r="F4" s="8">
        <v>0</v>
      </c>
      <c r="G4" s="5">
        <v>54</v>
      </c>
      <c r="H4" s="9" t="str">
        <f t="shared" si="0"/>
        <v>AÇILDI</v>
      </c>
    </row>
    <row r="5" spans="1:8" x14ac:dyDescent="0.3">
      <c r="A5" s="37"/>
      <c r="B5" s="11" t="s">
        <v>187</v>
      </c>
      <c r="C5" s="1" t="s">
        <v>188</v>
      </c>
      <c r="D5" s="8" t="s">
        <v>54</v>
      </c>
      <c r="E5" s="8" t="s">
        <v>0</v>
      </c>
      <c r="F5" s="8">
        <v>0</v>
      </c>
      <c r="G5" s="5">
        <v>53</v>
      </c>
      <c r="H5" s="9" t="str">
        <f t="shared" si="0"/>
        <v>AÇILDI</v>
      </c>
    </row>
    <row r="6" spans="1:8" ht="15" thickBot="1" x14ac:dyDescent="0.35">
      <c r="A6" s="38"/>
      <c r="B6" s="11" t="s">
        <v>189</v>
      </c>
      <c r="C6" s="1" t="s">
        <v>190</v>
      </c>
      <c r="D6" s="8" t="s">
        <v>56</v>
      </c>
      <c r="E6" s="8" t="s">
        <v>0</v>
      </c>
      <c r="F6" s="8">
        <v>0</v>
      </c>
      <c r="G6" s="5">
        <v>47</v>
      </c>
      <c r="H6" s="9" t="str">
        <f t="shared" si="0"/>
        <v>AÇILDI</v>
      </c>
    </row>
    <row r="7" spans="1:8" ht="34.799999999999997" thickTop="1" thickBot="1" x14ac:dyDescent="0.35">
      <c r="B7" s="3" t="s">
        <v>2</v>
      </c>
      <c r="C7" s="4" t="s">
        <v>3</v>
      </c>
      <c r="D7" s="4" t="s">
        <v>4</v>
      </c>
      <c r="E7" s="3" t="s">
        <v>5</v>
      </c>
      <c r="F7" s="3"/>
      <c r="G7" s="2" t="s">
        <v>77</v>
      </c>
      <c r="H7" s="3" t="s">
        <v>78</v>
      </c>
    </row>
    <row r="8" spans="1:8" ht="15" thickTop="1" x14ac:dyDescent="0.3">
      <c r="A8" s="39" t="s">
        <v>258</v>
      </c>
      <c r="B8" s="11" t="s">
        <v>191</v>
      </c>
      <c r="C8" s="1" t="s">
        <v>192</v>
      </c>
      <c r="D8" s="8" t="s">
        <v>49</v>
      </c>
      <c r="E8" s="8" t="s">
        <v>1</v>
      </c>
      <c r="F8" s="8">
        <v>0</v>
      </c>
      <c r="G8" s="5">
        <v>46</v>
      </c>
      <c r="H8" s="9" t="str">
        <f t="shared" si="0"/>
        <v>AÇILDI</v>
      </c>
    </row>
    <row r="9" spans="1:8" x14ac:dyDescent="0.3">
      <c r="A9" s="37"/>
      <c r="B9" s="11" t="s">
        <v>193</v>
      </c>
      <c r="C9" s="1" t="s">
        <v>194</v>
      </c>
      <c r="D9" s="8" t="s">
        <v>34</v>
      </c>
      <c r="E9" s="8" t="s">
        <v>0</v>
      </c>
      <c r="F9" s="8">
        <v>0</v>
      </c>
      <c r="G9" s="5">
        <v>14</v>
      </c>
      <c r="H9" s="10" t="str">
        <f t="shared" si="0"/>
        <v>AÇILMADI</v>
      </c>
    </row>
    <row r="10" spans="1:8" x14ac:dyDescent="0.3">
      <c r="A10" s="37"/>
      <c r="B10" s="11" t="s">
        <v>195</v>
      </c>
      <c r="C10" s="1" t="s">
        <v>196</v>
      </c>
      <c r="D10" s="8" t="s">
        <v>50</v>
      </c>
      <c r="E10" s="8" t="s">
        <v>0</v>
      </c>
      <c r="F10" s="8">
        <v>999</v>
      </c>
      <c r="G10" s="5">
        <v>7</v>
      </c>
      <c r="H10" s="10" t="str">
        <f t="shared" si="0"/>
        <v>AÇILMADI</v>
      </c>
    </row>
    <row r="11" spans="1:8" ht="15" thickBot="1" x14ac:dyDescent="0.35">
      <c r="A11" s="38"/>
      <c r="B11" s="11" t="s">
        <v>197</v>
      </c>
      <c r="C11" s="1" t="s">
        <v>95</v>
      </c>
      <c r="D11" s="8"/>
      <c r="E11" s="8" t="s">
        <v>1</v>
      </c>
      <c r="F11" s="8">
        <v>0</v>
      </c>
      <c r="G11" s="5">
        <v>40</v>
      </c>
      <c r="H11" s="9" t="str">
        <f t="shared" si="0"/>
        <v>AÇILDI</v>
      </c>
    </row>
    <row r="12" spans="1:8" ht="15" thickTop="1" x14ac:dyDescent="0.3"/>
  </sheetData>
  <mergeCells count="2">
    <mergeCell ref="A2:A6"/>
    <mergeCell ref="A8:A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"/>
  <sheetViews>
    <sheetView workbookViewId="0">
      <selection activeCell="H2" sqref="H2:H7"/>
    </sheetView>
  </sheetViews>
  <sheetFormatPr defaultRowHeight="14.4" x14ac:dyDescent="0.3"/>
  <cols>
    <col min="1" max="1" width="6.21875" customWidth="1"/>
    <col min="2" max="2" width="11.109375" customWidth="1"/>
    <col min="3" max="3" width="37.5546875" bestFit="1" customWidth="1"/>
    <col min="4" max="4" width="33.5546875" bestFit="1" customWidth="1"/>
    <col min="5" max="6" width="9.109375" style="6"/>
    <col min="7" max="7" width="16.5546875" style="6" customWidth="1"/>
    <col min="8" max="8" width="10.88671875" style="6" customWidth="1"/>
  </cols>
  <sheetData>
    <row r="1" spans="1:8" ht="34.200000000000003" thickBot="1" x14ac:dyDescent="0.35">
      <c r="B1" s="3" t="s">
        <v>2</v>
      </c>
      <c r="C1" s="4" t="s">
        <v>3</v>
      </c>
      <c r="D1" s="4" t="s">
        <v>4</v>
      </c>
      <c r="E1" s="3" t="s">
        <v>5</v>
      </c>
      <c r="F1" s="3"/>
      <c r="G1" s="2" t="s">
        <v>77</v>
      </c>
      <c r="H1" s="3" t="s">
        <v>78</v>
      </c>
    </row>
    <row r="2" spans="1:8" ht="15" thickTop="1" x14ac:dyDescent="0.3">
      <c r="A2" s="39" t="s">
        <v>254</v>
      </c>
      <c r="B2" s="11" t="s">
        <v>198</v>
      </c>
      <c r="C2" s="1" t="s">
        <v>199</v>
      </c>
      <c r="D2" s="1" t="s">
        <v>59</v>
      </c>
      <c r="E2" s="5" t="s">
        <v>1</v>
      </c>
      <c r="F2" s="5">
        <v>0</v>
      </c>
      <c r="G2" s="5">
        <v>4</v>
      </c>
      <c r="H2" s="17" t="str">
        <f>IF(G2&gt;=4, "AÇILDI","AÇILMADI")</f>
        <v>AÇILDI</v>
      </c>
    </row>
    <row r="3" spans="1:8" x14ac:dyDescent="0.3">
      <c r="A3" s="37"/>
      <c r="B3" s="11" t="s">
        <v>200</v>
      </c>
      <c r="C3" s="1" t="s">
        <v>201</v>
      </c>
      <c r="D3" s="1" t="s">
        <v>59</v>
      </c>
      <c r="E3" s="5" t="s">
        <v>0</v>
      </c>
      <c r="F3" s="5">
        <v>0</v>
      </c>
      <c r="G3" s="5">
        <v>4</v>
      </c>
      <c r="H3" s="17" t="str">
        <f t="shared" ref="H3:H7" si="0">IF(G3&gt;=4, "AÇILDI","AÇILMADI")</f>
        <v>AÇILDI</v>
      </c>
    </row>
    <row r="4" spans="1:8" x14ac:dyDescent="0.3">
      <c r="A4" s="37"/>
      <c r="B4" s="11" t="s">
        <v>202</v>
      </c>
      <c r="C4" s="1" t="s">
        <v>203</v>
      </c>
      <c r="D4" s="1" t="s">
        <v>60</v>
      </c>
      <c r="E4" s="5" t="s">
        <v>0</v>
      </c>
      <c r="F4" s="5">
        <v>0</v>
      </c>
      <c r="G4" s="5">
        <v>5</v>
      </c>
      <c r="H4" s="17" t="str">
        <f t="shared" si="0"/>
        <v>AÇILDI</v>
      </c>
    </row>
    <row r="5" spans="1:8" x14ac:dyDescent="0.3">
      <c r="A5" s="37"/>
      <c r="B5" s="11" t="s">
        <v>204</v>
      </c>
      <c r="C5" s="1" t="s">
        <v>205</v>
      </c>
      <c r="D5" s="1" t="s">
        <v>60</v>
      </c>
      <c r="E5" s="5" t="s">
        <v>0</v>
      </c>
      <c r="F5" s="5">
        <v>0</v>
      </c>
      <c r="G5" s="5">
        <v>6</v>
      </c>
      <c r="H5" s="17" t="str">
        <f t="shared" si="0"/>
        <v>AÇILDI</v>
      </c>
    </row>
    <row r="6" spans="1:8" x14ac:dyDescent="0.3">
      <c r="A6" s="37"/>
      <c r="B6" s="11" t="s">
        <v>206</v>
      </c>
      <c r="C6" s="1" t="s">
        <v>207</v>
      </c>
      <c r="D6" s="1" t="s">
        <v>58</v>
      </c>
      <c r="E6" s="5" t="s">
        <v>0</v>
      </c>
      <c r="F6" s="5">
        <v>0</v>
      </c>
      <c r="G6" s="5">
        <v>5</v>
      </c>
      <c r="H6" s="17" t="str">
        <f t="shared" si="0"/>
        <v>AÇILDI</v>
      </c>
    </row>
    <row r="7" spans="1:8" ht="15" thickBot="1" x14ac:dyDescent="0.35">
      <c r="A7" s="38"/>
      <c r="B7" s="11" t="s">
        <v>208</v>
      </c>
      <c r="C7" s="1" t="s">
        <v>95</v>
      </c>
      <c r="D7" s="1"/>
      <c r="E7" s="5" t="s">
        <v>1</v>
      </c>
      <c r="F7" s="5">
        <v>0</v>
      </c>
      <c r="G7" s="5">
        <v>9</v>
      </c>
      <c r="H7" s="17" t="str">
        <f t="shared" si="0"/>
        <v>AÇILDI</v>
      </c>
    </row>
    <row r="8" spans="1:8" ht="15" thickTop="1" x14ac:dyDescent="0.3"/>
  </sheetData>
  <mergeCells count="1">
    <mergeCell ref="A2:A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"/>
  <sheetViews>
    <sheetView workbookViewId="0">
      <selection activeCell="G9" sqref="G9"/>
    </sheetView>
  </sheetViews>
  <sheetFormatPr defaultRowHeight="14.4" x14ac:dyDescent="0.3"/>
  <cols>
    <col min="1" max="1" width="12.77734375" customWidth="1"/>
    <col min="3" max="3" width="39.88671875" customWidth="1"/>
    <col min="4" max="4" width="32.5546875" customWidth="1"/>
    <col min="7" max="7" width="14.44140625" customWidth="1"/>
  </cols>
  <sheetData>
    <row r="1" spans="1:8" ht="34.200000000000003" thickBot="1" x14ac:dyDescent="0.35">
      <c r="B1" s="3" t="s">
        <v>2</v>
      </c>
      <c r="C1" s="4" t="s">
        <v>3</v>
      </c>
      <c r="D1" s="4" t="s">
        <v>4</v>
      </c>
      <c r="E1" s="3" t="s">
        <v>5</v>
      </c>
      <c r="F1" s="3" t="s">
        <v>79</v>
      </c>
      <c r="G1" s="2" t="s">
        <v>77</v>
      </c>
      <c r="H1" s="3" t="s">
        <v>78</v>
      </c>
    </row>
    <row r="2" spans="1:8" ht="16.8" customHeight="1" thickTop="1" x14ac:dyDescent="0.3">
      <c r="A2" s="22" t="s">
        <v>259</v>
      </c>
      <c r="B2" s="11" t="s">
        <v>209</v>
      </c>
      <c r="C2" s="1" t="s">
        <v>210</v>
      </c>
      <c r="D2" s="1" t="s">
        <v>70</v>
      </c>
      <c r="E2" s="5" t="s">
        <v>1</v>
      </c>
      <c r="F2" s="5">
        <v>0</v>
      </c>
      <c r="G2" s="5">
        <v>6</v>
      </c>
      <c r="H2" s="17" t="str">
        <f>IF(G2&gt;=3, "AÇILDI","AÇILMADI")</f>
        <v>AÇILDI</v>
      </c>
    </row>
    <row r="3" spans="1:8" ht="16.8" customHeight="1" x14ac:dyDescent="0.3">
      <c r="A3" s="23"/>
      <c r="B3" s="11" t="s">
        <v>211</v>
      </c>
      <c r="C3" s="1" t="s">
        <v>212</v>
      </c>
      <c r="D3" s="1" t="s">
        <v>71</v>
      </c>
      <c r="E3" s="5" t="s">
        <v>1</v>
      </c>
      <c r="F3" s="5">
        <v>0</v>
      </c>
      <c r="G3" s="5">
        <v>6</v>
      </c>
      <c r="H3" s="17" t="str">
        <f t="shared" ref="H3:H5" si="0">IF(G3&gt;=3, "AÇILDI","AÇILMADI")</f>
        <v>AÇILDI</v>
      </c>
    </row>
    <row r="4" spans="1:8" ht="16.8" customHeight="1" x14ac:dyDescent="0.3">
      <c r="A4" s="23"/>
      <c r="B4" s="11" t="s">
        <v>213</v>
      </c>
      <c r="C4" s="1" t="s">
        <v>214</v>
      </c>
      <c r="D4" s="1" t="s">
        <v>72</v>
      </c>
      <c r="E4" s="5" t="s">
        <v>1</v>
      </c>
      <c r="F4" s="5">
        <v>0</v>
      </c>
      <c r="G4" s="5">
        <v>7</v>
      </c>
      <c r="H4" s="17" t="str">
        <f t="shared" si="0"/>
        <v>AÇILDI</v>
      </c>
    </row>
    <row r="5" spans="1:8" ht="16.8" customHeight="1" thickBot="1" x14ac:dyDescent="0.35">
      <c r="A5" s="24"/>
      <c r="B5" s="11" t="s">
        <v>215</v>
      </c>
      <c r="C5" s="1" t="s">
        <v>95</v>
      </c>
      <c r="D5" s="1"/>
      <c r="E5" s="5" t="s">
        <v>1</v>
      </c>
      <c r="F5" s="5">
        <v>0</v>
      </c>
      <c r="G5" s="5">
        <v>3</v>
      </c>
      <c r="H5" s="17" t="str">
        <f t="shared" si="0"/>
        <v>AÇILDI</v>
      </c>
    </row>
    <row r="6" spans="1:8" ht="15" thickTop="1" x14ac:dyDescent="0.3"/>
  </sheetData>
  <mergeCells count="1">
    <mergeCell ref="A2:A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Finans ve İktisat U.E. </vt:lpstr>
      <vt:lpstr>İşletme U.E.</vt:lpstr>
      <vt:lpstr>Mah. İdr. Şeh. U.E.</vt:lpstr>
      <vt:lpstr>Mah. İdr. Şeh. TBB U.E.</vt:lpstr>
      <vt:lpstr>Maliye U.E.</vt:lpstr>
      <vt:lpstr>Orta Doğu Çalş. U.E.</vt:lpstr>
      <vt:lpstr>Siy. Bil. Kam. Yön. U.E.</vt:lpstr>
      <vt:lpstr>Top. Yap. Sos. Değş. U.E.</vt:lpstr>
      <vt:lpstr>Turizm. İşl. U.E.</vt:lpstr>
      <vt:lpstr>T.C. Tarihi U.E.</vt:lpstr>
      <vt:lpstr>Uls. İlş. Avr. Birl. U.E.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2015-09-14T13:30:22Z</dcterms:modified>
</cp:coreProperties>
</file>